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64011"/>
  <bookViews>
    <workbookView/>
  </bookViews>
  <sheets>
    <sheet name="Gider Pusulası" sheetId="1" r:id="rId1"/>
    <sheet name="Gider Pusulaları" sheetId="2" r:id="rId2"/>
    <sheet name="Oranlar" sheetId="3" r:id="rId3"/>
    <sheet name="Kılavuz" sheetId="4" r:id="rId4"/>
  </sheets>
  <definedNames>
    <definedName name="_xlnm.Print_Area" comment="" localSheetId="0">'Gider Pusulası'!A1:F48</definedName>
  </definedNames>
  <calcPr fullPrecision="1" calcId="125725"/>
</workbook>
</file>

<file path=xl/sharedStrings.xml><?xml version="1.0" encoding="utf-8"?>
<sst xmlns="http://schemas.openxmlformats.org/spreadsheetml/2006/main" uniqueCount="109" count="263">
  <si>
    <t>Stopaj Türü (liste metni)</t>
  </si>
  <si>
    <t>Oran %</t>
  </si>
  <si>
    <t>GVK bendi</t>
  </si>
  <si>
    <t>Muhtasar kodu</t>
  </si>
  <si>
    <t>Not</t>
  </si>
  <si>
    <t>Stopaj yok (mükellef olmayan kişi)</t>
  </si>
  <si>
    <t>-</t>
  </si>
  <si>
    <t>Nihai tüketiciden arızi alım</t>
  </si>
  <si>
    <t>Esnaf muaf - el emeği ürün</t>
  </si>
  <si>
    <t>94/13-a</t>
  </si>
  <si>
    <t>145</t>
  </si>
  <si>
    <t>havlu, çarşaf, örgü, dantel, turistik eşya</t>
  </si>
  <si>
    <t>Esnaf muaf - hurda mal</t>
  </si>
  <si>
    <t>94/13-b</t>
  </si>
  <si>
    <t>146</t>
  </si>
  <si>
    <t>Esnaf muaf - diğer mal</t>
  </si>
  <si>
    <t>94/13-c</t>
  </si>
  <si>
    <t>Esnaf muaf - diğer hizmet</t>
  </si>
  <si>
    <t>94/13-d</t>
  </si>
  <si>
    <t>Arızi serbest meslek - telif (GVK 18)</t>
  </si>
  <si>
    <t>94/2-a</t>
  </si>
  <si>
    <t>021</t>
  </si>
  <si>
    <t>Arızi serbest meslek - diğer</t>
  </si>
  <si>
    <t>94/2-b</t>
  </si>
  <si>
    <t>022</t>
  </si>
  <si>
    <t>Oranlar 18.09.2026 tarihli mevzuata göredir; mali müşavirinize teyit ettirin. Bu sayfayı düzenleyebilirsiniz, liste ve oran sütunu ilk sayfadaki açılır kutuyu besler.</t>
  </si>
  <si>
    <t>Tarih</t>
  </si>
  <si>
    <t>Seri</t>
  </si>
  <si>
    <t>Sıra No</t>
  </si>
  <si>
    <t>Satıcı Adı Soyadı</t>
  </si>
  <si>
    <t>Satıcı T.C. Kimlik No</t>
  </si>
  <si>
    <t>Satıcı Adresi</t>
  </si>
  <si>
    <t>İşin Mahiyeti / Cinsi</t>
  </si>
  <si>
    <t>Miktar</t>
  </si>
  <si>
    <t>Birim</t>
  </si>
  <si>
    <t>Birim Fiyat</t>
  </si>
  <si>
    <t>Girilen Tutar</t>
  </si>
  <si>
    <t>Tutar Türü</t>
  </si>
  <si>
    <t>Stopaj Türü</t>
  </si>
  <si>
    <t>Stopaj Oranı %</t>
  </si>
  <si>
    <t>Brüt Tutar</t>
  </si>
  <si>
    <t>Stopaj Tutarı</t>
  </si>
  <si>
    <t>Ödenecek Net</t>
  </si>
  <si>
    <t>Ödeme Şekli</t>
  </si>
  <si>
    <t>Açıklama</t>
  </si>
  <si>
    <t>GİDER PUSULASI ŞABLONU - DOLDURMA KILAVUZU</t>
  </si>
  <si>
    <t>1) Yalnızca "Gider Pusulaları" sayfasını doldurun. Her satır BİR İŞ KALEMİDİR.</t>
  </si>
  <si>
    <t>2) Aynı Seri + Sıra No taşıyan ARDIŞIK satırlar tek pusulanın kalemleri sayılır.</t>
  </si>
  <si>
    <t>3) Sıra No ve T.C. Kimlik No metin biçimlidir; baştaki sıfırlar korunur (022285).</t>
  </si>
  <si>
    <t>4) Girilen Tutar (K) zorunludur. Tutar Türü "Brüt" ise K brüt, "Net" ise eline</t>
  </si>
  <si>
    <t xml:space="preserve">   geçen tutardır; brüt = net / (1 - oran).</t>
  </si>
  <si>
    <t>5) Stopaj SADECE vergiden muaf esnafa ödemede vardır. Vatandaştan arızi alımda</t>
  </si>
  <si>
    <t xml:space="preserve">   "Stopaj yok (mükellef olmayan kişi)" seçilir; bu geçerli ve sık bir durumdur, hata değildir.</t>
  </si>
  <si>
    <t>6) Brüt Tutar, Stopaj Tutarı ve Ödenecek Net (O-P-Q) FORMÜLDÜR, elle yazmayın.</t>
  </si>
  <si>
    <t>7) Hesap kodu sorulmaz; kodlar programda iş cinsine göre öğrenilir.</t>
  </si>
  <si>
    <t>8) Gidere/stoka BRÜT tutar yazılır. Muhasebe kaydı (brüt 1.111,11, %10 hizmet):</t>
  </si>
  <si>
    <t xml:space="preserve">   770 BORÇ 1.111,11 / 360 ALACAK 111,11 / 100 ALACAK 1.000,00</t>
  </si>
  <si>
    <t>UYARILAR</t>
  </si>
  <si>
    <t>- 7 GÜN KURALI: teslim/hizmetten itibaren 7 gün içinde düzenlenmeyen gider pusulası</t>
  </si>
  <si>
    <t xml:space="preserve">  hiç düzenlenmemiş sayılır (VUK 234).</t>
  </si>
  <si>
    <t>- BANKA / PTT / ödeme kuruluşu DEKONTU gider pusulası yerine geçer. Ödeme dekontla</t>
  </si>
  <si>
    <t xml:space="preserve">  yapıldıysa bu şablona GİRMEYİN; belge banka modülünden zaten geliyor.</t>
  </si>
  <si>
    <t>- Gider pusulasında KDV YOKTUR; KDV sütunu bulunmaz.</t>
  </si>
  <si>
    <t>ÖRNEK SATIRLAR (aşağıdaki değerleri ilk sayfaya kopyalayabilirsiniz)</t>
  </si>
  <si>
    <t>A</t>
  </si>
  <si>
    <t>022285</t>
  </si>
  <si>
    <t>AYŞE YILMAZ</t>
  </si>
  <si>
    <t>12345678950</t>
  </si>
  <si>
    <t>İSTANBUL / KADIKÖY</t>
  </si>
  <si>
    <t>HURDA ALTIN (14 AYAR)</t>
  </si>
  <si>
    <t>gr</t>
  </si>
  <si>
    <t>Brüt</t>
  </si>
  <si>
    <t>Nakit</t>
  </si>
  <si>
    <t>Vatandaştan arızi alım, stopaj yok.</t>
  </si>
  <si>
    <t>022286</t>
  </si>
  <si>
    <t>MEHMET DEMİR</t>
  </si>
  <si>
    <t>10000000146</t>
  </si>
  <si>
    <t>ANKARA / ÇANKAYA</t>
  </si>
  <si>
    <t>TEMİZLİK HİZMETİ</t>
  </si>
  <si>
    <t>iş</t>
  </si>
  <si>
    <t>Net</t>
  </si>
  <si>
    <t>Banka</t>
  </si>
  <si>
    <t>Net 1.000,00 ödendi; brüt 1.111,11.</t>
  </si>
  <si>
    <t>GİDER PUSULASI</t>
  </si>
  <si>
    <t>(Vergi Usul Kanunu 234. madde)</t>
  </si>
  <si>
    <t>Düzenleme tarihi</t>
  </si>
  <si>
    <t>Düzenleme yeri</t>
  </si>
  <si>
    <t>DÜZENLEYEN (ALICI)</t>
  </si>
  <si>
    <t>Adı Soyadı / Unvanı</t>
  </si>
  <si>
    <t>Vergi Dairesi / Vergi No</t>
  </si>
  <si>
    <t>Adresi</t>
  </si>
  <si>
    <t>İŞİ YAPAN / MALI SATAN KİŞİ</t>
  </si>
  <si>
    <t>Adı Soyadı</t>
  </si>
  <si>
    <t>T.C. Kimlik No</t>
  </si>
  <si>
    <t>No</t>
  </si>
  <si>
    <t>İşin mahiyeti / Malın cinsi</t>
  </si>
  <si>
    <t>Birim Fiyat (TL)</t>
  </si>
  <si>
    <t>Tutar (TL)</t>
  </si>
  <si>
    <t>Brüt toplam</t>
  </si>
  <si>
    <t>Gelir vergisi stopaj türü (listeden seçin)</t>
  </si>
  <si>
    <t>Stopaj oranı (%)</t>
  </si>
  <si>
    <t>Gelir vergisi stopaj tutarı</t>
  </si>
  <si>
    <t>Net ödenen tutar</t>
  </si>
  <si>
    <t>Yalnız (yazıyla)</t>
  </si>
  <si>
    <t>İŞİ YAPAN / MALI SATAN</t>
  </si>
  <si>
    <t>Adı Soyadı / İmza</t>
  </si>
  <si>
    <t>Gider pusulası, mal teslimi ya da hizmetin yapıldığı tarihten itibaren en geç 7 gün içinde alıcı tarafından düzenlenir ve bir nüshası karşı tarafa verilir. Stopaj yalnız vergiden muaf esnaftan alımlarda ve arızi serbest meslek ödemelerinde yapılır; vergi mükellefi olmayan kişiden arızi alımda "Stopaj yok" seçilir. Oranlar "Oranlar" sayfasındadır (GİB GVK 94. madde kesinti oranları tablosu); kullanmadan önce mali müşavirinize teyit ettirin. Gider pusulasında KDV yoktur.</t>
  </si>
  <si>
    <t>BEF Çevirici ile bu listeyi Luca/Mikro/Zirve/Orka'ya aktarabilirsiniz: bankacevirici.com</t>
  </si>
  <si>
    <t>Bu sayfaya her satıra bir kalem girin; başlık satırını ve sayfa adını değiştirmeyin. BEF Çevirici ile bu listeyi Luca/Mikro/Zirve/Orka'ya aktarabilirsiniz: bankacevirici.com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</si>
</sst>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#,##0.##"/>
    <numFmt numFmtId="165" formatCode="dd\.mm\.yyyy"/>
    <numFmt numFmtId="166" formatCode="#,##0.####"/>
  </numFmts>
  <fonts count="16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b/>
      <sz val="11"/>
      <name val="Calibri"/>
      <charset val="0"/>
    </font>
    <font>
      <b/>
      <sz val="11"/>
      <color rgb="FFFF0000"/>
      <name val="Calibri"/>
      <charset val="0"/>
    </font>
    <font>
      <b/>
      <sz val="14"/>
      <name val="Calibri"/>
      <charset val="0"/>
    </font>
    <font>
      <b/>
      <sz val="18"/>
      <name val="Calibri"/>
      <charset val="0"/>
    </font>
    <font>
      <i/>
      <sz val="11"/>
      <name val="Calibri"/>
      <charset val="0"/>
    </font>
    <font>
      <i/>
      <sz val="9"/>
      <name val="Calibri"/>
      <charset val="0"/>
    </font>
    <font>
      <sz val="9"/>
      <name val="Calibri"/>
      <charset val="0"/>
    </font>
    <font>
      <sz val="8.5"/>
      <name val="Calibri"/>
      <charset val="0"/>
    </font>
    <font>
      <b/>
      <sz val="9"/>
      <name val="Calibri"/>
      <charset val="0"/>
    </font>
    <font>
      <b/>
      <sz val="9"/>
      <color rgb="FF1F4E79"/>
      <name val="Calibri"/>
      <charset val="0"/>
    </font>
    <font>
      <b/>
      <sz val="11"/>
      <color rgb="FF1F4E79"/>
      <name val="Calibri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DEBF7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5" fillId="2" borderId="0" xfId="0" applyFont="1" applyFill="1"/>
    <xf numFmtId="0" fontId="5" fillId="2" borderId="1" xfId="0" applyBorder="1" applyFont="1" applyFill="1"/>
    <xf numFmtId="164" fontId="0" fillId="0" borderId="0" xfId="0" applyNumberFormat="1"/>
    <xf numFmtId="0" fontId="6" fillId="0" borderId="0" xfId="0" applyAlignment="1" applyFont="1">
      <alignment vertical="top" wrapText="1"/>
    </xf>
    <xf numFmtId="0" fontId="5" fillId="2" borderId="0" xfId="0" applyAlignment="1" applyFont="1" applyFill="1">
      <alignment wrapText="1"/>
    </xf>
    <xf numFmtId="0" fontId="5" fillId="2" borderId="1" xfId="0" applyAlignment="1" applyBorder="1" applyFont="1" applyFill="1">
      <alignment vertical="center" wrapText="1"/>
    </xf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0" fontId="7" fillId="0" borderId="0" xfId="0" applyFont="1"/>
    <xf numFmtId="0" fontId="8" fillId="0" borderId="0" xfId="0" applyAlignment="1" applyFont="1">
      <alignment horizontal="center"/>
    </xf>
    <xf numFmtId="0" fontId="10" fillId="0" borderId="0" xfId="0" applyAlignment="1" applyFont="1">
      <alignment horizontal="center"/>
    </xf>
    <xf numFmtId="0" fontId="0" fillId="0" borderId="1" xfId="0" applyBorder="1"/>
    <xf numFmtId="0" fontId="0" fillId="0" borderId="1" xfId="0" applyAlignment="1" applyBorder="1">
      <alignment horizontal="left"/>
    </xf>
    <xf numFmtId="165" fontId="0" fillId="0" borderId="1" xfId="0" applyAlignment="1" applyBorder="1" applyNumberFormat="1">
      <alignment horizontal="left"/>
    </xf>
    <xf numFmtId="49" fontId="0" fillId="0" borderId="1" xfId="0" applyAlignment="1" applyBorder="1" applyNumberFormat="1">
      <alignment horizontal="left"/>
    </xf>
    <xf numFmtId="0" fontId="5" fillId="2" borderId="2" xfId="0" applyAlignment="1" applyBorder="1" applyFont="1" applyFill="1">
      <alignment horizontal="center" wrapText="1"/>
    </xf>
    <xf numFmtId="0" fontId="0" fillId="0" borderId="2" xfId="0" applyAlignment="1" applyBorder="1">
      <alignment horizontal="center"/>
    </xf>
    <xf numFmtId="0" fontId="0" fillId="0" borderId="2" xfId="0" applyBorder="1"/>
    <xf numFmtId="166" fontId="0" fillId="0" borderId="2" xfId="0" applyBorder="1" applyNumberFormat="1"/>
    <xf numFmtId="4" fontId="0" fillId="0" borderId="2" xfId="0" applyBorder="1" applyNumberFormat="1"/>
    <xf numFmtId="4" fontId="0" fillId="3" borderId="2" xfId="0" applyBorder="1" applyNumberFormat="1" applyFill="1"/>
    <xf numFmtId="0" fontId="0" fillId="0" borderId="0" xfId="0" applyAlignment="1">
      <alignment horizontal="right"/>
    </xf>
    <xf numFmtId="0" fontId="0" fillId="4" borderId="2" xfId="0" applyBorder="1" applyFill="1"/>
    <xf numFmtId="164" fontId="0" fillId="3" borderId="2" xfId="0" applyBorder="1" applyNumberFormat="1" applyFill="1"/>
    <xf numFmtId="0" fontId="5" fillId="0" borderId="0" xfId="0" applyAlignment="1" applyFont="1">
      <alignment horizontal="right"/>
    </xf>
    <xf numFmtId="4" fontId="5" fillId="3" borderId="2" xfId="0" applyBorder="1" applyFont="1" applyNumberFormat="1" applyFill="1"/>
    <xf numFmtId="0" fontId="5" fillId="0" borderId="0" xfId="0" applyAlignment="1" applyFont="1">
      <alignment horizontal="center"/>
    </xf>
    <xf numFmtId="0" fontId="11" fillId="0" borderId="0" xfId="0" applyAlignment="1" applyFont="1">
      <alignment horizontal="center"/>
    </xf>
    <xf numFmtId="0" fontId="12" fillId="0" borderId="0" xfId="0" applyAlignment="1" applyFont="1">
      <alignment vertical="top" wrapText="1"/>
    </xf>
    <xf numFmtId="0" fontId="14" fillId="0" borderId="0" xfId="0" applyAlignment="1" applyFont="1">
      <alignment horizontal="center"/>
    </xf>
    <xf numFmtId="0" fontId="15" fillId="0" borderId="0" xfId="0" applyAlignment="1" applyFont="1">
      <alignment vertical="top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F48"/>
  <sheetViews>
    <sheetView showGridLines="0" view="normal" tabSelected="1" workbookViewId="0">
      <selection pane="topLeft" activeCell="A1" sqref="A1"/>
    </sheetView>
  </sheetViews>
  <sheetFormatPr defaultRowHeight="15"/>
  <cols>
    <col min="1" max="1" width="5.7109375" customWidth="1"/>
    <col min="2" max="2" width="36.7109375" customWidth="1"/>
    <col min="3" max="3" width="10.7109375" customWidth="1"/>
    <col min="4" max="4" width="9.7109375" customWidth="1"/>
    <col min="5" max="5" width="15.7109375" customWidth="1"/>
    <col min="6" max="6" width="17.7109375" customWidth="1"/>
  </cols>
  <sheetData>
    <row r="1" spans="1:6" ht="28" customHeight="1">
      <c r="A1" s="14" t="s">
        <v>83</v>
      </c>
      <c r="B1" s="14" t="s">
        <v>83</v>
      </c>
      <c r="C1" s="14" t="s">
        <v>83</v>
      </c>
      <c r="D1" s="14" t="s">
        <v>83</v>
      </c>
      <c r="E1" s="14" t="s">
        <v>83</v>
      </c>
      <c r="F1" s="14" t="s">
        <v>83</v>
      </c>
    </row>
    <row r="2" spans="1:6">
      <c r="A2" s="15" t="s">
        <v>84</v>
      </c>
      <c r="B2" s="15" t="s">
        <v>84</v>
      </c>
      <c r="C2" s="15" t="s">
        <v>84</v>
      </c>
      <c r="D2" s="15" t="s">
        <v>84</v>
      </c>
      <c r="E2" s="15" t="s">
        <v>84</v>
      </c>
      <c r="F2" s="15" t="s">
        <v>84</v>
      </c>
    </row>
    <row r="4" spans="2:6">
      <c r="B4" s="1" t="s">
        <v>85</v>
      </c>
      <c r="C4" s="18"/>
      <c r="D4" s="17"/>
      <c r="E4" s="1" t="s">
        <v>27</v>
      </c>
      <c r="F4" s="17"/>
    </row>
    <row r="5" spans="2:6">
      <c r="B5" s="1" t="s">
        <v>86</v>
      </c>
      <c r="C5" s="17"/>
      <c r="D5" s="17"/>
      <c r="E5" s="1" t="s">
        <v>28</v>
      </c>
      <c r="F5" s="19"/>
    </row>
    <row r="7" spans="1:6">
      <c r="A7" s="2" t="s">
        <v>87</v>
      </c>
      <c r="B7" s="2" t="s">
        <v>87</v>
      </c>
      <c r="C7" s="2" t="s">
        <v>87</v>
      </c>
      <c r="D7" s="2" t="s">
        <v>87</v>
      </c>
      <c r="E7" s="2" t="s">
        <v>87</v>
      </c>
      <c r="F7" s="2" t="s">
        <v>87</v>
      </c>
    </row>
    <row r="8" spans="2:6">
      <c r="B8" s="1" t="s">
        <v>88</v>
      </c>
      <c r="C8" s="17"/>
      <c r="D8" s="17"/>
      <c r="E8" s="17"/>
      <c r="F8" s="17"/>
    </row>
    <row r="9" spans="2:6">
      <c r="B9" s="1" t="s">
        <v>89</v>
      </c>
      <c r="C9" s="17"/>
      <c r="D9" s="17"/>
      <c r="E9" s="17"/>
      <c r="F9" s="17"/>
    </row>
    <row r="10" spans="2:6">
      <c r="B10" s="1" t="s">
        <v>90</v>
      </c>
      <c r="C10" s="17"/>
      <c r="D10" s="17"/>
      <c r="E10" s="17"/>
      <c r="F10" s="17"/>
    </row>
    <row r="12" spans="1:6">
      <c r="A12" s="2" t="s">
        <v>91</v>
      </c>
      <c r="B12" s="2" t="s">
        <v>91</v>
      </c>
      <c r="C12" s="2" t="s">
        <v>91</v>
      </c>
      <c r="D12" s="2" t="s">
        <v>91</v>
      </c>
      <c r="E12" s="2" t="s">
        <v>91</v>
      </c>
      <c r="F12" s="2" t="s">
        <v>91</v>
      </c>
    </row>
    <row r="13" spans="2:6">
      <c r="B13" s="1" t="s">
        <v>92</v>
      </c>
      <c r="C13" s="17"/>
      <c r="D13" s="17"/>
      <c r="E13" s="17"/>
      <c r="F13" s="17"/>
    </row>
    <row r="14" spans="2:6">
      <c r="B14" s="1" t="s">
        <v>93</v>
      </c>
      <c r="C14" s="19"/>
      <c r="D14" s="17"/>
      <c r="E14" s="17"/>
      <c r="F14" s="17"/>
    </row>
    <row r="15" spans="2:6">
      <c r="B15" s="1" t="s">
        <v>90</v>
      </c>
      <c r="C15" s="17"/>
      <c r="D15" s="17"/>
      <c r="E15" s="17"/>
      <c r="F15" s="17"/>
    </row>
    <row r="17" spans="1:6">
      <c r="A17" s="20" t="s">
        <v>94</v>
      </c>
      <c r="B17" s="20" t="s">
        <v>95</v>
      </c>
      <c r="C17" s="20" t="s">
        <v>33</v>
      </c>
      <c r="D17" s="20" t="s">
        <v>34</v>
      </c>
      <c r="E17" s="20" t="s">
        <v>96</v>
      </c>
      <c r="F17" s="20" t="s">
        <v>97</v>
      </c>
    </row>
    <row r="18" spans="1:6">
      <c r="A18" s="21">
        <v>1</v>
      </c>
      <c r="B18" s="22"/>
      <c r="C18" s="23"/>
      <c r="D18" s="22"/>
      <c r="E18" s="24"/>
      <c r="F18" s="25">
        <f ca="1">IF(OR(C18="",E18=""),"",ROUND(C18*E18,2))</f>
        <v>0</v>
      </c>
    </row>
    <row r="19" spans="1:6">
      <c r="A19" s="21">
        <v>2</v>
      </c>
      <c r="B19" s="22"/>
      <c r="C19" s="23"/>
      <c r="D19" s="22"/>
      <c r="E19" s="24"/>
      <c r="F19" s="25">
        <f ca="1">IF(OR(C19="",E19=""),"",ROUND(C19*E19,2))</f>
        <v>0</v>
      </c>
    </row>
    <row r="20" spans="1:6">
      <c r="A20" s="21">
        <v>3</v>
      </c>
      <c r="B20" s="22"/>
      <c r="C20" s="23"/>
      <c r="D20" s="22"/>
      <c r="E20" s="24"/>
      <c r="F20" s="25">
        <f ca="1">IF(OR(C20="",E20=""),"",ROUND(C20*E20,2))</f>
        <v>0</v>
      </c>
    </row>
    <row r="21" spans="1:6">
      <c r="A21" s="21">
        <v>4</v>
      </c>
      <c r="B21" s="22"/>
      <c r="C21" s="23"/>
      <c r="D21" s="22"/>
      <c r="E21" s="24"/>
      <c r="F21" s="25">
        <f ca="1">IF(OR(C21="",E21=""),"",ROUND(C21*E21,2))</f>
        <v>0</v>
      </c>
    </row>
    <row r="22" spans="1:6">
      <c r="A22" s="21">
        <v>5</v>
      </c>
      <c r="B22" s="22"/>
      <c r="C22" s="23"/>
      <c r="D22" s="22"/>
      <c r="E22" s="24"/>
      <c r="F22" s="25">
        <f ca="1">IF(OR(C22="",E22=""),"",ROUND(C22*E22,2))</f>
        <v>0</v>
      </c>
    </row>
    <row r="23" spans="1:6">
      <c r="A23" s="21">
        <v>6</v>
      </c>
      <c r="B23" s="22"/>
      <c r="C23" s="23"/>
      <c r="D23" s="22"/>
      <c r="E23" s="24"/>
      <c r="F23" s="25">
        <f ca="1">IF(OR(C23="",E23=""),"",ROUND(C23*E23,2))</f>
        <v>0</v>
      </c>
    </row>
    <row r="24" spans="1:6">
      <c r="A24" s="21">
        <v>7</v>
      </c>
      <c r="B24" s="22"/>
      <c r="C24" s="23"/>
      <c r="D24" s="22"/>
      <c r="E24" s="24"/>
      <c r="F24" s="25">
        <f ca="1">IF(OR(C24="",E24=""),"",ROUND(C24*E24,2))</f>
        <v>0</v>
      </c>
    </row>
    <row r="25" spans="1:6">
      <c r="A25" s="21">
        <v>8</v>
      </c>
      <c r="B25" s="22"/>
      <c r="C25" s="23"/>
      <c r="D25" s="22"/>
      <c r="E25" s="24"/>
      <c r="F25" s="25">
        <f ca="1">IF(OR(C25="",E25=""),"",ROUND(C25*E25,2))</f>
        <v>0</v>
      </c>
    </row>
    <row r="26" spans="1:6">
      <c r="A26" s="21">
        <v>9</v>
      </c>
      <c r="B26" s="22"/>
      <c r="C26" s="23"/>
      <c r="D26" s="22"/>
      <c r="E26" s="24"/>
      <c r="F26" s="25">
        <f ca="1">IF(OR(C26="",E26=""),"",ROUND(C26*E26,2))</f>
        <v>0</v>
      </c>
    </row>
    <row r="27" spans="1:6">
      <c r="A27" s="21">
        <v>10</v>
      </c>
      <c r="B27" s="22"/>
      <c r="C27" s="23"/>
      <c r="D27" s="22"/>
      <c r="E27" s="24"/>
      <c r="F27" s="25">
        <f ca="1">IF(OR(C27="",E27=""),"",ROUND(C27*E27,2))</f>
        <v>0</v>
      </c>
    </row>
    <row r="29" spans="2:6">
      <c r="B29" s="26" t="s">
        <v>98</v>
      </c>
      <c r="C29" s="26" t="s">
        <v>98</v>
      </c>
      <c r="D29" s="26" t="s">
        <v>98</v>
      </c>
      <c r="E29" s="26" t="s">
        <v>98</v>
      </c>
      <c r="F29" s="25">
        <f ca="1">SUM(F18:F27)</f>
        <v>0</v>
      </c>
    </row>
    <row r="30" spans="2:6">
      <c r="B30" s="1" t="s">
        <v>99</v>
      </c>
      <c r="C30" s="27" t="s">
        <v>5</v>
      </c>
      <c r="D30" s="27" t="s">
        <v>5</v>
      </c>
      <c r="E30" s="27" t="s">
        <v>5</v>
      </c>
      <c r="F30" s="27" t="s">
        <v>5</v>
      </c>
    </row>
    <row r="31" spans="2:6">
      <c r="B31" s="26" t="s">
        <v>100</v>
      </c>
      <c r="C31" s="26" t="s">
        <v>100</v>
      </c>
      <c r="D31" s="26" t="s">
        <v>100</v>
      </c>
      <c r="E31" s="26" t="s">
        <v>100</v>
      </c>
      <c r="F31" s="28">
        <f ca="1">IFERROR(VLOOKUP(C30,Oranlar!$A$2:$B$8,2,FALSE),0)</f>
        <v>0</v>
      </c>
    </row>
    <row r="32" spans="2:6">
      <c r="B32" s="26" t="s">
        <v>101</v>
      </c>
      <c r="C32" s="26" t="s">
        <v>101</v>
      </c>
      <c r="D32" s="26" t="s">
        <v>101</v>
      </c>
      <c r="E32" s="26" t="s">
        <v>101</v>
      </c>
      <c r="F32" s="25">
        <f ca="1">ROUND((F29*F31/100),2)</f>
        <v>0</v>
      </c>
    </row>
    <row r="33" spans="2:6">
      <c r="B33" s="29" t="s">
        <v>102</v>
      </c>
      <c r="C33" s="29" t="s">
        <v>102</v>
      </c>
      <c r="D33" s="29" t="s">
        <v>102</v>
      </c>
      <c r="E33" s="29" t="s">
        <v>102</v>
      </c>
      <c r="F33" s="30">
        <f ca="1">F29-F32</f>
        <v>0</v>
      </c>
    </row>
    <row r="35" spans="2:6">
      <c r="B35" s="1" t="s">
        <v>103</v>
      </c>
      <c r="C35" s="17"/>
      <c r="D35" s="17"/>
      <c r="E35" s="17"/>
      <c r="F35" s="17"/>
    </row>
    <row r="37" spans="1:6">
      <c r="A37" s="31" t="s">
        <v>87</v>
      </c>
      <c r="B37" s="31" t="s">
        <v>87</v>
      </c>
      <c r="C37" s="31" t="s">
        <v>87</v>
      </c>
      <c r="D37" s="31" t="s">
        <v>104</v>
      </c>
      <c r="E37" s="31" t="s">
        <v>104</v>
      </c>
      <c r="F37" s="31" t="s">
        <v>104</v>
      </c>
    </row>
    <row r="38" spans="1:6">
      <c r="A38" s="32" t="s">
        <v>105</v>
      </c>
      <c r="B38" s="32" t="s">
        <v>105</v>
      </c>
      <c r="C38" s="32" t="s">
        <v>105</v>
      </c>
      <c r="D38" s="32" t="s">
        <v>105</v>
      </c>
      <c r="E38" s="32" t="s">
        <v>105</v>
      </c>
      <c r="F38" s="32" t="s">
        <v>105</v>
      </c>
    </row>
    <row r="41" spans="1:6">
      <c r="A41" s="16"/>
      <c r="B41" s="16"/>
      <c r="C41" s="16"/>
      <c r="D41" s="16"/>
      <c r="E41" s="16"/>
      <c r="F41" s="16"/>
    </row>
    <row r="43" spans="1:6">
      <c r="A43" s="33" t="s">
        <v>106</v>
      </c>
      <c r="B43" s="33" t="s">
        <v>106</v>
      </c>
      <c r="C43" s="33" t="s">
        <v>106</v>
      </c>
      <c r="D43" s="33" t="s">
        <v>106</v>
      </c>
      <c r="E43" s="33" t="s">
        <v>106</v>
      </c>
      <c r="F43" s="33" t="s">
        <v>106</v>
      </c>
    </row>
    <row r="44" spans="1:6">
      <c r="A44" s="33" t="s">
        <v>106</v>
      </c>
      <c r="B44" s="33" t="s">
        <v>106</v>
      </c>
      <c r="C44" s="33" t="s">
        <v>106</v>
      </c>
      <c r="D44" s="33" t="s">
        <v>106</v>
      </c>
      <c r="E44" s="33" t="s">
        <v>106</v>
      </c>
      <c r="F44" s="33" t="s">
        <v>106</v>
      </c>
    </row>
    <row r="45" spans="1:6">
      <c r="A45" s="33" t="s">
        <v>106</v>
      </c>
      <c r="B45" s="33" t="s">
        <v>106</v>
      </c>
      <c r="C45" s="33" t="s">
        <v>106</v>
      </c>
      <c r="D45" s="33" t="s">
        <v>106</v>
      </c>
      <c r="E45" s="33" t="s">
        <v>106</v>
      </c>
      <c r="F45" s="33" t="s">
        <v>106</v>
      </c>
    </row>
    <row r="46" spans="1:6">
      <c r="A46" s="33" t="s">
        <v>106</v>
      </c>
      <c r="B46" s="33" t="s">
        <v>106</v>
      </c>
      <c r="C46" s="33" t="s">
        <v>106</v>
      </c>
      <c r="D46" s="33" t="s">
        <v>106</v>
      </c>
      <c r="E46" s="33" t="s">
        <v>106</v>
      </c>
      <c r="F46" s="33" t="s">
        <v>106</v>
      </c>
    </row>
    <row r="48" spans="1:6">
      <c r="A48" s="34" t="s">
        <v>107</v>
      </c>
      <c r="B48" s="34" t="s">
        <v>107</v>
      </c>
      <c r="C48" s="34" t="s">
        <v>107</v>
      </c>
      <c r="D48" s="34" t="s">
        <v>107</v>
      </c>
      <c r="E48" s="34" t="s">
        <v>107</v>
      </c>
      <c r="F48" s="34" t="s">
        <v>107</v>
      </c>
    </row>
  </sheetData>
  <mergeCells count="24">
    <mergeCell ref="A1:F1"/>
    <mergeCell ref="A2:F2"/>
    <mergeCell ref="C4:D4"/>
    <mergeCell ref="C5:D5"/>
    <mergeCell ref="A7:F7"/>
    <mergeCell ref="C8:F8"/>
    <mergeCell ref="C9:F9"/>
    <mergeCell ref="C10:F10"/>
    <mergeCell ref="A12:F12"/>
    <mergeCell ref="C13:F13"/>
    <mergeCell ref="C14:F14"/>
    <mergeCell ref="C15:F15"/>
    <mergeCell ref="B29:E29"/>
    <mergeCell ref="C30:F30"/>
    <mergeCell ref="B31:E31"/>
    <mergeCell ref="B32:E32"/>
    <mergeCell ref="B33:E33"/>
    <mergeCell ref="C35:F35"/>
    <mergeCell ref="A37:C37"/>
    <mergeCell ref="D37:F37"/>
    <mergeCell ref="A38:C38"/>
    <mergeCell ref="D38:F38"/>
    <mergeCell ref="A43:F46"/>
    <mergeCell ref="A48:F48"/>
  </mergeCells>
  <dataValidations count="1">
    <dataValidation type="list" operator="notEqual" allowBlank="1" showInputMessage="1" showErrorMessage="1" promptTitle="Stopaj türü" prompt="Vergiden muaf esnaf ya da arızi serbest meslek değilse &quot;Stopaj yok&quot; kalsın." sqref="C30">
      <formula1>Oranlar!$A$2:$A$8</formula1>
    </dataValidation>
  </dataValidations>
  <printOptions horizontalCentered="1"/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B1001"/>
  <sheetViews>
    <sheetView topLeftCell="A1" view="normal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.7109375" customWidth="1"/>
    <col min="2" max="2" width="6.7109375" customWidth="1"/>
    <col min="3" max="3" width="11.7109375" customWidth="1"/>
    <col min="4" max="4" width="28.7109375" customWidth="1"/>
    <col min="5" max="5" width="18.7109375" customWidth="1"/>
    <col min="6" max="6" width="34.7109375" customWidth="1"/>
    <col min="7" max="7" width="32.7109375" customWidth="1"/>
    <col min="8" max="8" width="9.7109375" customWidth="1"/>
    <col min="9" max="9" width="8.7109375" customWidth="1"/>
    <col min="10" max="10" width="12.7109375" customWidth="1"/>
    <col min="11" max="11" width="14.7109375" customWidth="1"/>
    <col min="12" max="12" width="10.7109375" customWidth="1"/>
    <col min="13" max="13" width="34.7109375" customWidth="1"/>
    <col min="14" max="14" width="13.7109375" customWidth="1"/>
    <col min="15" max="17" width="14.7109375" customWidth="1"/>
    <col min="18" max="18" width="13.7109375" customWidth="1"/>
    <col min="19" max="19" width="30.7109375" customWidth="1"/>
  </cols>
  <sheetData>
    <row r="1" spans="1:28" ht="30" customHeight="1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  <c r="P1" s="7" t="s">
        <v>41</v>
      </c>
      <c r="Q1" s="7" t="s">
        <v>42</v>
      </c>
      <c r="R1" s="7" t="s">
        <v>43</v>
      </c>
      <c r="S1" s="7" t="s">
        <v>44</v>
      </c>
      <c r="U1" s="35" t="s">
        <v>108</v>
      </c>
      <c r="V1" s="35" t="s">
        <v>108</v>
      </c>
      <c r="W1" s="35" t="s">
        <v>108</v>
      </c>
      <c r="X1" s="35" t="s">
        <v>108</v>
      </c>
      <c r="Y1" s="35" t="s">
        <v>108</v>
      </c>
      <c r="Z1" s="35" t="s">
        <v>108</v>
      </c>
      <c r="AA1" s="35" t="s">
        <v>108</v>
      </c>
      <c r="AB1" s="35" t="s">
        <v>108</v>
      </c>
    </row>
    <row r="2" spans="1:28">
      <c r="A2" s="8"/>
      <c r="C2" s="9"/>
      <c r="E2" s="9"/>
      <c r="H2" s="10"/>
      <c r="J2" s="11"/>
      <c r="K2" s="11"/>
      <c r="N2" s="4">
        <f ca="1">IF($M2="","",IFERROR(VLOOKUP($M2,Oranlar!$A$2:$B$8,2,FALSE),""))</f>
        <v>0</v>
      </c>
      <c r="O2" s="12">
        <f ca="1">IF($K2="","",IFERROR(IF($L2="Net",$K2/(1-IF($N2="",0,$N2)/100),$K2),""))</f>
        <v>0</v>
      </c>
      <c r="P2" s="12">
        <f ca="1">IF($O2="","",$O2*IF($N2="",0,$N2)/100)</f>
        <v>0</v>
      </c>
      <c r="Q2" s="12">
        <f ca="1">IF($O2="","",$O2-$P2)</f>
        <v>0</v>
      </c>
      <c r="U2" s="35" t="s">
        <v>108</v>
      </c>
      <c r="V2" s="35" t="s">
        <v>108</v>
      </c>
      <c r="W2" s="35" t="s">
        <v>108</v>
      </c>
      <c r="X2" s="35" t="s">
        <v>108</v>
      </c>
      <c r="Y2" s="35" t="s">
        <v>108</v>
      </c>
      <c r="Z2" s="35" t="s">
        <v>108</v>
      </c>
      <c r="AA2" s="35" t="s">
        <v>108</v>
      </c>
      <c r="AB2" s="35" t="s">
        <v>108</v>
      </c>
    </row>
    <row r="3" spans="1:28">
      <c r="A3" s="8"/>
      <c r="C3" s="9"/>
      <c r="E3" s="9"/>
      <c r="H3" s="10"/>
      <c r="J3" s="11"/>
      <c r="K3" s="11"/>
      <c r="N3" s="4">
        <f ca="1">IF($M3="","",IFERROR(VLOOKUP($M3,Oranlar!$A$2:$B$8,2,FALSE),""))</f>
        <v>0</v>
      </c>
      <c r="O3" s="12">
        <f ca="1">IF($K3="","",IFERROR(IF($L3="Net",$K3/(1-IF($N3="",0,$N3)/100),$K3),""))</f>
        <v>0</v>
      </c>
      <c r="P3" s="12">
        <f ca="1">IF($O3="","",$O3*IF($N3="",0,$N3)/100)</f>
        <v>0</v>
      </c>
      <c r="Q3" s="12">
        <f ca="1">IF($O3="","",$O3-$P3)</f>
        <v>0</v>
      </c>
      <c r="U3" s="35" t="s">
        <v>108</v>
      </c>
      <c r="V3" s="35" t="s">
        <v>108</v>
      </c>
      <c r="W3" s="35" t="s">
        <v>108</v>
      </c>
      <c r="X3" s="35" t="s">
        <v>108</v>
      </c>
      <c r="Y3" s="35" t="s">
        <v>108</v>
      </c>
      <c r="Z3" s="35" t="s">
        <v>108</v>
      </c>
      <c r="AA3" s="35" t="s">
        <v>108</v>
      </c>
      <c r="AB3" s="35" t="s">
        <v>108</v>
      </c>
    </row>
    <row r="4" spans="1:28">
      <c r="A4" s="8"/>
      <c r="C4" s="9"/>
      <c r="E4" s="9"/>
      <c r="H4" s="10"/>
      <c r="J4" s="11"/>
      <c r="K4" s="11"/>
      <c r="N4" s="4">
        <f ca="1">IF($M4="","",IFERROR(VLOOKUP($M4,Oranlar!$A$2:$B$8,2,FALSE),""))</f>
        <v>0</v>
      </c>
      <c r="O4" s="12">
        <f ca="1">IF($K4="","",IFERROR(IF($L4="Net",$K4/(1-IF($N4="",0,$N4)/100),$K4),""))</f>
        <v>0</v>
      </c>
      <c r="P4" s="12">
        <f ca="1">IF($O4="","",$O4*IF($N4="",0,$N4)/100)</f>
        <v>0</v>
      </c>
      <c r="Q4" s="12">
        <f ca="1">IF($O4="","",$O4-$P4)</f>
        <v>0</v>
      </c>
      <c r="U4" s="35" t="s">
        <v>108</v>
      </c>
      <c r="V4" s="35" t="s">
        <v>108</v>
      </c>
      <c r="W4" s="35" t="s">
        <v>108</v>
      </c>
      <c r="X4" s="35" t="s">
        <v>108</v>
      </c>
      <c r="Y4" s="35" t="s">
        <v>108</v>
      </c>
      <c r="Z4" s="35" t="s">
        <v>108</v>
      </c>
      <c r="AA4" s="35" t="s">
        <v>108</v>
      </c>
      <c r="AB4" s="35" t="s">
        <v>108</v>
      </c>
    </row>
    <row r="5" spans="1:17">
      <c r="A5" s="8"/>
      <c r="C5" s="9"/>
      <c r="E5" s="9"/>
      <c r="H5" s="10"/>
      <c r="J5" s="11"/>
      <c r="K5" s="11"/>
      <c r="N5" s="4">
        <f ca="1">IF($M5="","",IFERROR(VLOOKUP($M5,Oranlar!$A$2:$B$8,2,FALSE),""))</f>
        <v>0</v>
      </c>
      <c r="O5" s="12">
        <f ca="1">IF($K5="","",IFERROR(IF($L5="Net",$K5/(1-IF($N5="",0,$N5)/100),$K5),""))</f>
        <v>0</v>
      </c>
      <c r="P5" s="12">
        <f ca="1">IF($O5="","",$O5*IF($N5="",0,$N5)/100)</f>
        <v>0</v>
      </c>
      <c r="Q5" s="12">
        <f ca="1">IF($O5="","",$O5-$P5)</f>
        <v>0</v>
      </c>
    </row>
    <row r="6" spans="1:17">
      <c r="A6" s="8"/>
      <c r="C6" s="9"/>
      <c r="E6" s="9"/>
      <c r="H6" s="10"/>
      <c r="J6" s="11"/>
      <c r="K6" s="11"/>
      <c r="N6" s="4">
        <f ca="1">IF($M6="","",IFERROR(VLOOKUP($M6,Oranlar!$A$2:$B$8,2,FALSE),""))</f>
        <v>0</v>
      </c>
      <c r="O6" s="12">
        <f ca="1">IF($K6="","",IFERROR(IF($L6="Net",$K6/(1-IF($N6="",0,$N6)/100),$K6),""))</f>
        <v>0</v>
      </c>
      <c r="P6" s="12">
        <f ca="1">IF($O6="","",$O6*IF($N6="",0,$N6)/100)</f>
        <v>0</v>
      </c>
      <c r="Q6" s="12">
        <f ca="1">IF($O6="","",$O6-$P6)</f>
        <v>0</v>
      </c>
    </row>
    <row r="7" spans="1:17">
      <c r="A7" s="8"/>
      <c r="C7" s="9"/>
      <c r="E7" s="9"/>
      <c r="H7" s="10"/>
      <c r="J7" s="11"/>
      <c r="K7" s="11"/>
      <c r="N7" s="4">
        <f ca="1">IF($M7="","",IFERROR(VLOOKUP($M7,Oranlar!$A$2:$B$8,2,FALSE),""))</f>
        <v>0</v>
      </c>
      <c r="O7" s="12">
        <f ca="1">IF($K7="","",IFERROR(IF($L7="Net",$K7/(1-IF($N7="",0,$N7)/100),$K7),""))</f>
        <v>0</v>
      </c>
      <c r="P7" s="12">
        <f ca="1">IF($O7="","",$O7*IF($N7="",0,$N7)/100)</f>
        <v>0</v>
      </c>
      <c r="Q7" s="12">
        <f ca="1">IF($O7="","",$O7-$P7)</f>
        <v>0</v>
      </c>
    </row>
    <row r="8" spans="1:17">
      <c r="A8" s="8"/>
      <c r="C8" s="9"/>
      <c r="E8" s="9"/>
      <c r="H8" s="10"/>
      <c r="J8" s="11"/>
      <c r="K8" s="11"/>
      <c r="N8" s="4">
        <f ca="1">IF($M8="","",IFERROR(VLOOKUP($M8,Oranlar!$A$2:$B$8,2,FALSE),""))</f>
        <v>0</v>
      </c>
      <c r="O8" s="12">
        <f ca="1">IF($K8="","",IFERROR(IF($L8="Net",$K8/(1-IF($N8="",0,$N8)/100),$K8),""))</f>
        <v>0</v>
      </c>
      <c r="P8" s="12">
        <f ca="1">IF($O8="","",$O8*IF($N8="",0,$N8)/100)</f>
        <v>0</v>
      </c>
      <c r="Q8" s="12">
        <f ca="1">IF($O8="","",$O8-$P8)</f>
        <v>0</v>
      </c>
    </row>
    <row r="9" spans="1:17">
      <c r="A9" s="8"/>
      <c r="C9" s="9"/>
      <c r="E9" s="9"/>
      <c r="H9" s="10"/>
      <c r="J9" s="11"/>
      <c r="K9" s="11"/>
      <c r="N9" s="4">
        <f ca="1">IF($M9="","",IFERROR(VLOOKUP($M9,Oranlar!$A$2:$B$8,2,FALSE),""))</f>
        <v>0</v>
      </c>
      <c r="O9" s="12">
        <f ca="1">IF($K9="","",IFERROR(IF($L9="Net",$K9/(1-IF($N9="",0,$N9)/100),$K9),""))</f>
        <v>0</v>
      </c>
      <c r="P9" s="12">
        <f ca="1">IF($O9="","",$O9*IF($N9="",0,$N9)/100)</f>
        <v>0</v>
      </c>
      <c r="Q9" s="12">
        <f ca="1">IF($O9="","",$O9-$P9)</f>
        <v>0</v>
      </c>
    </row>
    <row r="10" spans="1:17">
      <c r="A10" s="8"/>
      <c r="C10" s="9"/>
      <c r="E10" s="9"/>
      <c r="H10" s="10"/>
      <c r="J10" s="11"/>
      <c r="K10" s="11"/>
      <c r="N10" s="4">
        <f ca="1">IF($M10="","",IFERROR(VLOOKUP($M10,Oranlar!$A$2:$B$8,2,FALSE),""))</f>
        <v>0</v>
      </c>
      <c r="O10" s="12">
        <f ca="1">IF($K10="","",IFERROR(IF($L10="Net",$K10/(1-IF($N10="",0,$N10)/100),$K10),""))</f>
        <v>0</v>
      </c>
      <c r="P10" s="12">
        <f ca="1">IF($O10="","",$O10*IF($N10="",0,$N10)/100)</f>
        <v>0</v>
      </c>
      <c r="Q10" s="12">
        <f ca="1">IF($O10="","",$O10-$P10)</f>
        <v>0</v>
      </c>
    </row>
    <row r="11" spans="1:17">
      <c r="A11" s="8"/>
      <c r="C11" s="9"/>
      <c r="E11" s="9"/>
      <c r="H11" s="10"/>
      <c r="J11" s="11"/>
      <c r="K11" s="11"/>
      <c r="N11" s="4">
        <f ca="1">IF($M11="","",IFERROR(VLOOKUP($M11,Oranlar!$A$2:$B$8,2,FALSE),""))</f>
        <v>0</v>
      </c>
      <c r="O11" s="12">
        <f ca="1">IF($K11="","",IFERROR(IF($L11="Net",$K11/(1-IF($N11="",0,$N11)/100),$K11),""))</f>
        <v>0</v>
      </c>
      <c r="P11" s="12">
        <f ca="1">IF($O11="","",$O11*IF($N11="",0,$N11)/100)</f>
        <v>0</v>
      </c>
      <c r="Q11" s="12">
        <f ca="1">IF($O11="","",$O11-$P11)</f>
        <v>0</v>
      </c>
    </row>
    <row r="12" spans="1:17">
      <c r="A12" s="8"/>
      <c r="C12" s="9"/>
      <c r="E12" s="9"/>
      <c r="H12" s="10"/>
      <c r="J12" s="11"/>
      <c r="K12" s="11"/>
      <c r="N12" s="4">
        <f ca="1">IF($M12="","",IFERROR(VLOOKUP($M12,Oranlar!$A$2:$B$8,2,FALSE),""))</f>
        <v>0</v>
      </c>
      <c r="O12" s="12">
        <f ca="1">IF($K12="","",IFERROR(IF($L12="Net",$K12/(1-IF($N12="",0,$N12)/100),$K12),""))</f>
        <v>0</v>
      </c>
      <c r="P12" s="12">
        <f ca="1">IF($O12="","",$O12*IF($N12="",0,$N12)/100)</f>
        <v>0</v>
      </c>
      <c r="Q12" s="12">
        <f ca="1">IF($O12="","",$O12-$P12)</f>
        <v>0</v>
      </c>
    </row>
    <row r="13" spans="1:17">
      <c r="A13" s="8"/>
      <c r="C13" s="9"/>
      <c r="E13" s="9"/>
      <c r="H13" s="10"/>
      <c r="J13" s="11"/>
      <c r="K13" s="11"/>
      <c r="N13" s="4">
        <f ca="1">IF($M13="","",IFERROR(VLOOKUP($M13,Oranlar!$A$2:$B$8,2,FALSE),""))</f>
        <v>0</v>
      </c>
      <c r="O13" s="12">
        <f ca="1">IF($K13="","",IFERROR(IF($L13="Net",$K13/(1-IF($N13="",0,$N13)/100),$K13),""))</f>
        <v>0</v>
      </c>
      <c r="P13" s="12">
        <f ca="1">IF($O13="","",$O13*IF($N13="",0,$N13)/100)</f>
        <v>0</v>
      </c>
      <c r="Q13" s="12">
        <f ca="1">IF($O13="","",$O13-$P13)</f>
        <v>0</v>
      </c>
    </row>
    <row r="14" spans="1:17">
      <c r="A14" s="8"/>
      <c r="C14" s="9"/>
      <c r="E14" s="9"/>
      <c r="H14" s="10"/>
      <c r="J14" s="11"/>
      <c r="K14" s="11"/>
      <c r="N14" s="4">
        <f ca="1">IF($M14="","",IFERROR(VLOOKUP($M14,Oranlar!$A$2:$B$8,2,FALSE),""))</f>
        <v>0</v>
      </c>
      <c r="O14" s="12">
        <f ca="1">IF($K14="","",IFERROR(IF($L14="Net",$K14/(1-IF($N14="",0,$N14)/100),$K14),""))</f>
        <v>0</v>
      </c>
      <c r="P14" s="12">
        <f ca="1">IF($O14="","",$O14*IF($N14="",0,$N14)/100)</f>
        <v>0</v>
      </c>
      <c r="Q14" s="12">
        <f ca="1">IF($O14="","",$O14-$P14)</f>
        <v>0</v>
      </c>
    </row>
    <row r="15" spans="1:17">
      <c r="A15" s="8"/>
      <c r="C15" s="9"/>
      <c r="E15" s="9"/>
      <c r="H15" s="10"/>
      <c r="J15" s="11"/>
      <c r="K15" s="11"/>
      <c r="N15" s="4">
        <f ca="1">IF($M15="","",IFERROR(VLOOKUP($M15,Oranlar!$A$2:$B$8,2,FALSE),""))</f>
        <v>0</v>
      </c>
      <c r="O15" s="12">
        <f ca="1">IF($K15="","",IFERROR(IF($L15="Net",$K15/(1-IF($N15="",0,$N15)/100),$K15),""))</f>
        <v>0</v>
      </c>
      <c r="P15" s="12">
        <f ca="1">IF($O15="","",$O15*IF($N15="",0,$N15)/100)</f>
        <v>0</v>
      </c>
      <c r="Q15" s="12">
        <f ca="1">IF($O15="","",$O15-$P15)</f>
        <v>0</v>
      </c>
    </row>
    <row r="16" spans="1:17">
      <c r="A16" s="8"/>
      <c r="C16" s="9"/>
      <c r="E16" s="9"/>
      <c r="H16" s="10"/>
      <c r="J16" s="11"/>
      <c r="K16" s="11"/>
      <c r="N16" s="4">
        <f ca="1">IF($M16="","",IFERROR(VLOOKUP($M16,Oranlar!$A$2:$B$8,2,FALSE),""))</f>
        <v>0</v>
      </c>
      <c r="O16" s="12">
        <f ca="1">IF($K16="","",IFERROR(IF($L16="Net",$K16/(1-IF($N16="",0,$N16)/100),$K16),""))</f>
        <v>0</v>
      </c>
      <c r="P16" s="12">
        <f ca="1">IF($O16="","",$O16*IF($N16="",0,$N16)/100)</f>
        <v>0</v>
      </c>
      <c r="Q16" s="12">
        <f ca="1">IF($O16="","",$O16-$P16)</f>
        <v>0</v>
      </c>
    </row>
    <row r="17" spans="1:17">
      <c r="A17" s="8"/>
      <c r="C17" s="9"/>
      <c r="E17" s="9"/>
      <c r="H17" s="10"/>
      <c r="J17" s="11"/>
      <c r="K17" s="11"/>
      <c r="N17" s="4">
        <f ca="1">IF($M17="","",IFERROR(VLOOKUP($M17,Oranlar!$A$2:$B$8,2,FALSE),""))</f>
        <v>0</v>
      </c>
      <c r="O17" s="12">
        <f ca="1">IF($K17="","",IFERROR(IF($L17="Net",$K17/(1-IF($N17="",0,$N17)/100),$K17),""))</f>
        <v>0</v>
      </c>
      <c r="P17" s="12">
        <f ca="1">IF($O17="","",$O17*IF($N17="",0,$N17)/100)</f>
        <v>0</v>
      </c>
      <c r="Q17" s="12">
        <f ca="1">IF($O17="","",$O17-$P17)</f>
        <v>0</v>
      </c>
    </row>
    <row r="18" spans="1:17">
      <c r="A18" s="8"/>
      <c r="C18" s="9"/>
      <c r="E18" s="9"/>
      <c r="H18" s="10"/>
      <c r="J18" s="11"/>
      <c r="K18" s="11"/>
      <c r="N18" s="4">
        <f ca="1">IF($M18="","",IFERROR(VLOOKUP($M18,Oranlar!$A$2:$B$8,2,FALSE),""))</f>
        <v>0</v>
      </c>
      <c r="O18" s="12">
        <f ca="1">IF($K18="","",IFERROR(IF($L18="Net",$K18/(1-IF($N18="",0,$N18)/100),$K18),""))</f>
        <v>0</v>
      </c>
      <c r="P18" s="12">
        <f ca="1">IF($O18="","",$O18*IF($N18="",0,$N18)/100)</f>
        <v>0</v>
      </c>
      <c r="Q18" s="12">
        <f ca="1">IF($O18="","",$O18-$P18)</f>
        <v>0</v>
      </c>
    </row>
    <row r="19" spans="1:17">
      <c r="A19" s="8"/>
      <c r="C19" s="9"/>
      <c r="E19" s="9"/>
      <c r="H19" s="10"/>
      <c r="J19" s="11"/>
      <c r="K19" s="11"/>
      <c r="N19" s="4">
        <f ca="1">IF($M19="","",IFERROR(VLOOKUP($M19,Oranlar!$A$2:$B$8,2,FALSE),""))</f>
        <v>0</v>
      </c>
      <c r="O19" s="12">
        <f ca="1">IF($K19="","",IFERROR(IF($L19="Net",$K19/(1-IF($N19="",0,$N19)/100),$K19),""))</f>
        <v>0</v>
      </c>
      <c r="P19" s="12">
        <f ca="1">IF($O19="","",$O19*IF($N19="",0,$N19)/100)</f>
        <v>0</v>
      </c>
      <c r="Q19" s="12">
        <f ca="1">IF($O19="","",$O19-$P19)</f>
        <v>0</v>
      </c>
    </row>
    <row r="20" spans="1:17">
      <c r="A20" s="8"/>
      <c r="C20" s="9"/>
      <c r="E20" s="9"/>
      <c r="H20" s="10"/>
      <c r="J20" s="11"/>
      <c r="K20" s="11"/>
      <c r="N20" s="4">
        <f ca="1">IF($M20="","",IFERROR(VLOOKUP($M20,Oranlar!$A$2:$B$8,2,FALSE),""))</f>
        <v>0</v>
      </c>
      <c r="O20" s="12">
        <f ca="1">IF($K20="","",IFERROR(IF($L20="Net",$K20/(1-IF($N20="",0,$N20)/100),$K20),""))</f>
        <v>0</v>
      </c>
      <c r="P20" s="12">
        <f ca="1">IF($O20="","",$O20*IF($N20="",0,$N20)/100)</f>
        <v>0</v>
      </c>
      <c r="Q20" s="12">
        <f ca="1">IF($O20="","",$O20-$P20)</f>
        <v>0</v>
      </c>
    </row>
    <row r="21" spans="1:17">
      <c r="A21" s="8"/>
      <c r="C21" s="9"/>
      <c r="E21" s="9"/>
      <c r="H21" s="10"/>
      <c r="J21" s="11"/>
      <c r="K21" s="11"/>
      <c r="N21" s="4">
        <f ca="1">IF($M21="","",IFERROR(VLOOKUP($M21,Oranlar!$A$2:$B$8,2,FALSE),""))</f>
        <v>0</v>
      </c>
      <c r="O21" s="12">
        <f ca="1">IF($K21="","",IFERROR(IF($L21="Net",$K21/(1-IF($N21="",0,$N21)/100),$K21),""))</f>
        <v>0</v>
      </c>
      <c r="P21" s="12">
        <f ca="1">IF($O21="","",$O21*IF($N21="",0,$N21)/100)</f>
        <v>0</v>
      </c>
      <c r="Q21" s="12">
        <f ca="1">IF($O21="","",$O21-$P21)</f>
        <v>0</v>
      </c>
    </row>
    <row r="22" spans="1:17">
      <c r="A22" s="8"/>
      <c r="C22" s="9"/>
      <c r="E22" s="9"/>
      <c r="H22" s="10"/>
      <c r="J22" s="11"/>
      <c r="K22" s="11"/>
      <c r="N22" s="4">
        <f ca="1">IF($M22="","",IFERROR(VLOOKUP($M22,Oranlar!$A$2:$B$8,2,FALSE),""))</f>
        <v>0</v>
      </c>
      <c r="O22" s="12">
        <f ca="1">IF($K22="","",IFERROR(IF($L22="Net",$K22/(1-IF($N22="",0,$N22)/100),$K22),""))</f>
        <v>0</v>
      </c>
      <c r="P22" s="12">
        <f ca="1">IF($O22="","",$O22*IF($N22="",0,$N22)/100)</f>
        <v>0</v>
      </c>
      <c r="Q22" s="12">
        <f ca="1">IF($O22="","",$O22-$P22)</f>
        <v>0</v>
      </c>
    </row>
    <row r="23" spans="1:17">
      <c r="A23" s="8"/>
      <c r="C23" s="9"/>
      <c r="E23" s="9"/>
      <c r="H23" s="10"/>
      <c r="J23" s="11"/>
      <c r="K23" s="11"/>
      <c r="N23" s="4">
        <f ca="1">IF($M23="","",IFERROR(VLOOKUP($M23,Oranlar!$A$2:$B$8,2,FALSE),""))</f>
        <v>0</v>
      </c>
      <c r="O23" s="12">
        <f ca="1">IF($K23="","",IFERROR(IF($L23="Net",$K23/(1-IF($N23="",0,$N23)/100),$K23),""))</f>
        <v>0</v>
      </c>
      <c r="P23" s="12">
        <f ca="1">IF($O23="","",$O23*IF($N23="",0,$N23)/100)</f>
        <v>0</v>
      </c>
      <c r="Q23" s="12">
        <f ca="1">IF($O23="","",$O23-$P23)</f>
        <v>0</v>
      </c>
    </row>
    <row r="24" spans="1:17">
      <c r="A24" s="8"/>
      <c r="C24" s="9"/>
      <c r="E24" s="9"/>
      <c r="H24" s="10"/>
      <c r="J24" s="11"/>
      <c r="K24" s="11"/>
      <c r="N24" s="4">
        <f ca="1">IF($M24="","",IFERROR(VLOOKUP($M24,Oranlar!$A$2:$B$8,2,FALSE),""))</f>
        <v>0</v>
      </c>
      <c r="O24" s="12">
        <f ca="1">IF($K24="","",IFERROR(IF($L24="Net",$K24/(1-IF($N24="",0,$N24)/100),$K24),""))</f>
        <v>0</v>
      </c>
      <c r="P24" s="12">
        <f ca="1">IF($O24="","",$O24*IF($N24="",0,$N24)/100)</f>
        <v>0</v>
      </c>
      <c r="Q24" s="12">
        <f ca="1">IF($O24="","",$O24-$P24)</f>
        <v>0</v>
      </c>
    </row>
    <row r="25" spans="1:17">
      <c r="A25" s="8"/>
      <c r="C25" s="9"/>
      <c r="E25" s="9"/>
      <c r="H25" s="10"/>
      <c r="J25" s="11"/>
      <c r="K25" s="11"/>
      <c r="N25" s="4">
        <f ca="1">IF($M25="","",IFERROR(VLOOKUP($M25,Oranlar!$A$2:$B$8,2,FALSE),""))</f>
        <v>0</v>
      </c>
      <c r="O25" s="12">
        <f ca="1">IF($K25="","",IFERROR(IF($L25="Net",$K25/(1-IF($N25="",0,$N25)/100),$K25),""))</f>
        <v>0</v>
      </c>
      <c r="P25" s="12">
        <f ca="1">IF($O25="","",$O25*IF($N25="",0,$N25)/100)</f>
        <v>0</v>
      </c>
      <c r="Q25" s="12">
        <f ca="1">IF($O25="","",$O25-$P25)</f>
        <v>0</v>
      </c>
    </row>
    <row r="26" spans="1:17">
      <c r="A26" s="8"/>
      <c r="C26" s="9"/>
      <c r="E26" s="9"/>
      <c r="H26" s="10"/>
      <c r="J26" s="11"/>
      <c r="K26" s="11"/>
      <c r="N26" s="4">
        <f ca="1">IF($M26="","",IFERROR(VLOOKUP($M26,Oranlar!$A$2:$B$8,2,FALSE),""))</f>
        <v>0</v>
      </c>
      <c r="O26" s="12">
        <f ca="1">IF($K26="","",IFERROR(IF($L26="Net",$K26/(1-IF($N26="",0,$N26)/100),$K26),""))</f>
        <v>0</v>
      </c>
      <c r="P26" s="12">
        <f ca="1">IF($O26="","",$O26*IF($N26="",0,$N26)/100)</f>
        <v>0</v>
      </c>
      <c r="Q26" s="12">
        <f ca="1">IF($O26="","",$O26-$P26)</f>
        <v>0</v>
      </c>
    </row>
    <row r="27" spans="1:17">
      <c r="A27" s="8"/>
      <c r="C27" s="9"/>
      <c r="E27" s="9"/>
      <c r="H27" s="10"/>
      <c r="J27" s="11"/>
      <c r="K27" s="11"/>
      <c r="N27" s="4">
        <f ca="1">IF($M27="","",IFERROR(VLOOKUP($M27,Oranlar!$A$2:$B$8,2,FALSE),""))</f>
        <v>0</v>
      </c>
      <c r="O27" s="12">
        <f ca="1">IF($K27="","",IFERROR(IF($L27="Net",$K27/(1-IF($N27="",0,$N27)/100),$K27),""))</f>
        <v>0</v>
      </c>
      <c r="P27" s="12">
        <f ca="1">IF($O27="","",$O27*IF($N27="",0,$N27)/100)</f>
        <v>0</v>
      </c>
      <c r="Q27" s="12">
        <f ca="1">IF($O27="","",$O27-$P27)</f>
        <v>0</v>
      </c>
    </row>
    <row r="28" spans="1:17">
      <c r="A28" s="8"/>
      <c r="C28" s="9"/>
      <c r="E28" s="9"/>
      <c r="H28" s="10"/>
      <c r="J28" s="11"/>
      <c r="K28" s="11"/>
      <c r="N28" s="4">
        <f ca="1">IF($M28="","",IFERROR(VLOOKUP($M28,Oranlar!$A$2:$B$8,2,FALSE),""))</f>
        <v>0</v>
      </c>
      <c r="O28" s="12">
        <f ca="1">IF($K28="","",IFERROR(IF($L28="Net",$K28/(1-IF($N28="",0,$N28)/100),$K28),""))</f>
        <v>0</v>
      </c>
      <c r="P28" s="12">
        <f ca="1">IF($O28="","",$O28*IF($N28="",0,$N28)/100)</f>
        <v>0</v>
      </c>
      <c r="Q28" s="12">
        <f ca="1">IF($O28="","",$O28-$P28)</f>
        <v>0</v>
      </c>
    </row>
    <row r="29" spans="1:17">
      <c r="A29" s="8"/>
      <c r="C29" s="9"/>
      <c r="E29" s="9"/>
      <c r="H29" s="10"/>
      <c r="J29" s="11"/>
      <c r="K29" s="11"/>
      <c r="N29" s="4">
        <f ca="1">IF($M29="","",IFERROR(VLOOKUP($M29,Oranlar!$A$2:$B$8,2,FALSE),""))</f>
        <v>0</v>
      </c>
      <c r="O29" s="12">
        <f ca="1">IF($K29="","",IFERROR(IF($L29="Net",$K29/(1-IF($N29="",0,$N29)/100),$K29),""))</f>
        <v>0</v>
      </c>
      <c r="P29" s="12">
        <f ca="1">IF($O29="","",$O29*IF($N29="",0,$N29)/100)</f>
        <v>0</v>
      </c>
      <c r="Q29" s="12">
        <f ca="1">IF($O29="","",$O29-$P29)</f>
        <v>0</v>
      </c>
    </row>
    <row r="30" spans="1:17">
      <c r="A30" s="8"/>
      <c r="C30" s="9"/>
      <c r="E30" s="9"/>
      <c r="H30" s="10"/>
      <c r="J30" s="11"/>
      <c r="K30" s="11"/>
      <c r="N30" s="4">
        <f ca="1">IF($M30="","",IFERROR(VLOOKUP($M30,Oranlar!$A$2:$B$8,2,FALSE),""))</f>
        <v>0</v>
      </c>
      <c r="O30" s="12">
        <f ca="1">IF($K30="","",IFERROR(IF($L30="Net",$K30/(1-IF($N30="",0,$N30)/100),$K30),""))</f>
        <v>0</v>
      </c>
      <c r="P30" s="12">
        <f ca="1">IF($O30="","",$O30*IF($N30="",0,$N30)/100)</f>
        <v>0</v>
      </c>
      <c r="Q30" s="12">
        <f ca="1">IF($O30="","",$O30-$P30)</f>
        <v>0</v>
      </c>
    </row>
    <row r="31" spans="1:17">
      <c r="A31" s="8"/>
      <c r="C31" s="9"/>
      <c r="E31" s="9"/>
      <c r="H31" s="10"/>
      <c r="J31" s="11"/>
      <c r="K31" s="11"/>
      <c r="N31" s="4">
        <f ca="1">IF($M31="","",IFERROR(VLOOKUP($M31,Oranlar!$A$2:$B$8,2,FALSE),""))</f>
        <v>0</v>
      </c>
      <c r="O31" s="12">
        <f ca="1">IF($K31="","",IFERROR(IF($L31="Net",$K31/(1-IF($N31="",0,$N31)/100),$K31),""))</f>
        <v>0</v>
      </c>
      <c r="P31" s="12">
        <f ca="1">IF($O31="","",$O31*IF($N31="",0,$N31)/100)</f>
        <v>0</v>
      </c>
      <c r="Q31" s="12">
        <f ca="1">IF($O31="","",$O31-$P31)</f>
        <v>0</v>
      </c>
    </row>
    <row r="32" spans="1:17">
      <c r="A32" s="8"/>
      <c r="C32" s="9"/>
      <c r="E32" s="9"/>
      <c r="H32" s="10"/>
      <c r="J32" s="11"/>
      <c r="K32" s="11"/>
      <c r="N32" s="4">
        <f ca="1">IF($M32="","",IFERROR(VLOOKUP($M32,Oranlar!$A$2:$B$8,2,FALSE),""))</f>
        <v>0</v>
      </c>
      <c r="O32" s="12">
        <f ca="1">IF($K32="","",IFERROR(IF($L32="Net",$K32/(1-IF($N32="",0,$N32)/100),$K32),""))</f>
        <v>0</v>
      </c>
      <c r="P32" s="12">
        <f ca="1">IF($O32="","",$O32*IF($N32="",0,$N32)/100)</f>
        <v>0</v>
      </c>
      <c r="Q32" s="12">
        <f ca="1">IF($O32="","",$O32-$P32)</f>
        <v>0</v>
      </c>
    </row>
    <row r="33" spans="1:17">
      <c r="A33" s="8"/>
      <c r="C33" s="9"/>
      <c r="E33" s="9"/>
      <c r="H33" s="10"/>
      <c r="J33" s="11"/>
      <c r="K33" s="11"/>
      <c r="N33" s="4">
        <f ca="1">IF($M33="","",IFERROR(VLOOKUP($M33,Oranlar!$A$2:$B$8,2,FALSE),""))</f>
        <v>0</v>
      </c>
      <c r="O33" s="12">
        <f ca="1">IF($K33="","",IFERROR(IF($L33="Net",$K33/(1-IF($N33="",0,$N33)/100),$K33),""))</f>
        <v>0</v>
      </c>
      <c r="P33" s="12">
        <f ca="1">IF($O33="","",$O33*IF($N33="",0,$N33)/100)</f>
        <v>0</v>
      </c>
      <c r="Q33" s="12">
        <f ca="1">IF($O33="","",$O33-$P33)</f>
        <v>0</v>
      </c>
    </row>
    <row r="34" spans="1:17">
      <c r="A34" s="8"/>
      <c r="C34" s="9"/>
      <c r="E34" s="9"/>
      <c r="H34" s="10"/>
      <c r="J34" s="11"/>
      <c r="K34" s="11"/>
      <c r="N34" s="4">
        <f ca="1">IF($M34="","",IFERROR(VLOOKUP($M34,Oranlar!$A$2:$B$8,2,FALSE),""))</f>
        <v>0</v>
      </c>
      <c r="O34" s="12">
        <f ca="1">IF($K34="","",IFERROR(IF($L34="Net",$K34/(1-IF($N34="",0,$N34)/100),$K34),""))</f>
        <v>0</v>
      </c>
      <c r="P34" s="12">
        <f ca="1">IF($O34="","",$O34*IF($N34="",0,$N34)/100)</f>
        <v>0</v>
      </c>
      <c r="Q34" s="12">
        <f ca="1">IF($O34="","",$O34-$P34)</f>
        <v>0</v>
      </c>
    </row>
    <row r="35" spans="1:17">
      <c r="A35" s="8"/>
      <c r="C35" s="9"/>
      <c r="E35" s="9"/>
      <c r="H35" s="10"/>
      <c r="J35" s="11"/>
      <c r="K35" s="11"/>
      <c r="N35" s="4">
        <f ca="1">IF($M35="","",IFERROR(VLOOKUP($M35,Oranlar!$A$2:$B$8,2,FALSE),""))</f>
        <v>0</v>
      </c>
      <c r="O35" s="12">
        <f ca="1">IF($K35="","",IFERROR(IF($L35="Net",$K35/(1-IF($N35="",0,$N35)/100),$K35),""))</f>
        <v>0</v>
      </c>
      <c r="P35" s="12">
        <f ca="1">IF($O35="","",$O35*IF($N35="",0,$N35)/100)</f>
        <v>0</v>
      </c>
      <c r="Q35" s="12">
        <f ca="1">IF($O35="","",$O35-$P35)</f>
        <v>0</v>
      </c>
    </row>
    <row r="36" spans="1:17">
      <c r="A36" s="8"/>
      <c r="C36" s="9"/>
      <c r="E36" s="9"/>
      <c r="H36" s="10"/>
      <c r="J36" s="11"/>
      <c r="K36" s="11"/>
      <c r="N36" s="4">
        <f ca="1">IF($M36="","",IFERROR(VLOOKUP($M36,Oranlar!$A$2:$B$8,2,FALSE),""))</f>
        <v>0</v>
      </c>
      <c r="O36" s="12">
        <f ca="1">IF($K36="","",IFERROR(IF($L36="Net",$K36/(1-IF($N36="",0,$N36)/100),$K36),""))</f>
        <v>0</v>
      </c>
      <c r="P36" s="12">
        <f ca="1">IF($O36="","",$O36*IF($N36="",0,$N36)/100)</f>
        <v>0</v>
      </c>
      <c r="Q36" s="12">
        <f ca="1">IF($O36="","",$O36-$P36)</f>
        <v>0</v>
      </c>
    </row>
    <row r="37" spans="1:17">
      <c r="A37" s="8"/>
      <c r="C37" s="9"/>
      <c r="E37" s="9"/>
      <c r="H37" s="10"/>
      <c r="J37" s="11"/>
      <c r="K37" s="11"/>
      <c r="N37" s="4">
        <f ca="1">IF($M37="","",IFERROR(VLOOKUP($M37,Oranlar!$A$2:$B$8,2,FALSE),""))</f>
        <v>0</v>
      </c>
      <c r="O37" s="12">
        <f ca="1">IF($K37="","",IFERROR(IF($L37="Net",$K37/(1-IF($N37="",0,$N37)/100),$K37),""))</f>
        <v>0</v>
      </c>
      <c r="P37" s="12">
        <f ca="1">IF($O37="","",$O37*IF($N37="",0,$N37)/100)</f>
        <v>0</v>
      </c>
      <c r="Q37" s="12">
        <f ca="1">IF($O37="","",$O37-$P37)</f>
        <v>0</v>
      </c>
    </row>
    <row r="38" spans="1:17">
      <c r="A38" s="8"/>
      <c r="C38" s="9"/>
      <c r="E38" s="9"/>
      <c r="H38" s="10"/>
      <c r="J38" s="11"/>
      <c r="K38" s="11"/>
      <c r="N38" s="4">
        <f ca="1">IF($M38="","",IFERROR(VLOOKUP($M38,Oranlar!$A$2:$B$8,2,FALSE),""))</f>
        <v>0</v>
      </c>
      <c r="O38" s="12">
        <f ca="1">IF($K38="","",IFERROR(IF($L38="Net",$K38/(1-IF($N38="",0,$N38)/100),$K38),""))</f>
        <v>0</v>
      </c>
      <c r="P38" s="12">
        <f ca="1">IF($O38="","",$O38*IF($N38="",0,$N38)/100)</f>
        <v>0</v>
      </c>
      <c r="Q38" s="12">
        <f ca="1">IF($O38="","",$O38-$P38)</f>
        <v>0</v>
      </c>
    </row>
    <row r="39" spans="1:17">
      <c r="A39" s="8"/>
      <c r="C39" s="9"/>
      <c r="E39" s="9"/>
      <c r="H39" s="10"/>
      <c r="J39" s="11"/>
      <c r="K39" s="11"/>
      <c r="N39" s="4">
        <f ca="1">IF($M39="","",IFERROR(VLOOKUP($M39,Oranlar!$A$2:$B$8,2,FALSE),""))</f>
        <v>0</v>
      </c>
      <c r="O39" s="12">
        <f ca="1">IF($K39="","",IFERROR(IF($L39="Net",$K39/(1-IF($N39="",0,$N39)/100),$K39),""))</f>
        <v>0</v>
      </c>
      <c r="P39" s="12">
        <f ca="1">IF($O39="","",$O39*IF($N39="",0,$N39)/100)</f>
        <v>0</v>
      </c>
      <c r="Q39" s="12">
        <f ca="1">IF($O39="","",$O39-$P39)</f>
        <v>0</v>
      </c>
    </row>
    <row r="40" spans="1:17">
      <c r="A40" s="8"/>
      <c r="C40" s="9"/>
      <c r="E40" s="9"/>
      <c r="H40" s="10"/>
      <c r="J40" s="11"/>
      <c r="K40" s="11"/>
      <c r="N40" s="4">
        <f ca="1">IF($M40="","",IFERROR(VLOOKUP($M40,Oranlar!$A$2:$B$8,2,FALSE),""))</f>
        <v>0</v>
      </c>
      <c r="O40" s="12">
        <f ca="1">IF($K40="","",IFERROR(IF($L40="Net",$K40/(1-IF($N40="",0,$N40)/100),$K40),""))</f>
        <v>0</v>
      </c>
      <c r="P40" s="12">
        <f ca="1">IF($O40="","",$O40*IF($N40="",0,$N40)/100)</f>
        <v>0</v>
      </c>
      <c r="Q40" s="12">
        <f ca="1">IF($O40="","",$O40-$P40)</f>
        <v>0</v>
      </c>
    </row>
    <row r="41" spans="1:17">
      <c r="A41" s="8"/>
      <c r="C41" s="9"/>
      <c r="E41" s="9"/>
      <c r="H41" s="10"/>
      <c r="J41" s="11"/>
      <c r="K41" s="11"/>
      <c r="N41" s="4">
        <f ca="1">IF($M41="","",IFERROR(VLOOKUP($M41,Oranlar!$A$2:$B$8,2,FALSE),""))</f>
        <v>0</v>
      </c>
      <c r="O41" s="12">
        <f ca="1">IF($K41="","",IFERROR(IF($L41="Net",$K41/(1-IF($N41="",0,$N41)/100),$K41),""))</f>
        <v>0</v>
      </c>
      <c r="P41" s="12">
        <f ca="1">IF($O41="","",$O41*IF($N41="",0,$N41)/100)</f>
        <v>0</v>
      </c>
      <c r="Q41" s="12">
        <f ca="1">IF($O41="","",$O41-$P41)</f>
        <v>0</v>
      </c>
    </row>
    <row r="42" spans="1:17">
      <c r="A42" s="8"/>
      <c r="C42" s="9"/>
      <c r="E42" s="9"/>
      <c r="H42" s="10"/>
      <c r="J42" s="11"/>
      <c r="K42" s="11"/>
      <c r="N42" s="4">
        <f ca="1">IF($M42="","",IFERROR(VLOOKUP($M42,Oranlar!$A$2:$B$8,2,FALSE),""))</f>
        <v>0</v>
      </c>
      <c r="O42" s="12">
        <f ca="1">IF($K42="","",IFERROR(IF($L42="Net",$K42/(1-IF($N42="",0,$N42)/100),$K42),""))</f>
        <v>0</v>
      </c>
      <c r="P42" s="12">
        <f ca="1">IF($O42="","",$O42*IF($N42="",0,$N42)/100)</f>
        <v>0</v>
      </c>
      <c r="Q42" s="12">
        <f ca="1">IF($O42="","",$O42-$P42)</f>
        <v>0</v>
      </c>
    </row>
    <row r="43" spans="1:17">
      <c r="A43" s="8"/>
      <c r="C43" s="9"/>
      <c r="E43" s="9"/>
      <c r="H43" s="10"/>
      <c r="J43" s="11"/>
      <c r="K43" s="11"/>
      <c r="N43" s="4">
        <f ca="1">IF($M43="","",IFERROR(VLOOKUP($M43,Oranlar!$A$2:$B$8,2,FALSE),""))</f>
        <v>0</v>
      </c>
      <c r="O43" s="12">
        <f ca="1">IF($K43="","",IFERROR(IF($L43="Net",$K43/(1-IF($N43="",0,$N43)/100),$K43),""))</f>
        <v>0</v>
      </c>
      <c r="P43" s="12">
        <f ca="1">IF($O43="","",$O43*IF($N43="",0,$N43)/100)</f>
        <v>0</v>
      </c>
      <c r="Q43" s="12">
        <f ca="1">IF($O43="","",$O43-$P43)</f>
        <v>0</v>
      </c>
    </row>
    <row r="44" spans="1:17">
      <c r="A44" s="8"/>
      <c r="C44" s="9"/>
      <c r="E44" s="9"/>
      <c r="H44" s="10"/>
      <c r="J44" s="11"/>
      <c r="K44" s="11"/>
      <c r="N44" s="4">
        <f ca="1">IF($M44="","",IFERROR(VLOOKUP($M44,Oranlar!$A$2:$B$8,2,FALSE),""))</f>
        <v>0</v>
      </c>
      <c r="O44" s="12">
        <f ca="1">IF($K44="","",IFERROR(IF($L44="Net",$K44/(1-IF($N44="",0,$N44)/100),$K44),""))</f>
        <v>0</v>
      </c>
      <c r="P44" s="12">
        <f ca="1">IF($O44="","",$O44*IF($N44="",0,$N44)/100)</f>
        <v>0</v>
      </c>
      <c r="Q44" s="12">
        <f ca="1">IF($O44="","",$O44-$P44)</f>
        <v>0</v>
      </c>
    </row>
    <row r="45" spans="1:17">
      <c r="A45" s="8"/>
      <c r="C45" s="9"/>
      <c r="E45" s="9"/>
      <c r="H45" s="10"/>
      <c r="J45" s="11"/>
      <c r="K45" s="11"/>
      <c r="N45" s="4">
        <f ca="1">IF($M45="","",IFERROR(VLOOKUP($M45,Oranlar!$A$2:$B$8,2,FALSE),""))</f>
        <v>0</v>
      </c>
      <c r="O45" s="12">
        <f ca="1">IF($K45="","",IFERROR(IF($L45="Net",$K45/(1-IF($N45="",0,$N45)/100),$K45),""))</f>
        <v>0</v>
      </c>
      <c r="P45" s="12">
        <f ca="1">IF($O45="","",$O45*IF($N45="",0,$N45)/100)</f>
        <v>0</v>
      </c>
      <c r="Q45" s="12">
        <f ca="1">IF($O45="","",$O45-$P45)</f>
        <v>0</v>
      </c>
    </row>
    <row r="46" spans="1:17">
      <c r="A46" s="8"/>
      <c r="C46" s="9"/>
      <c r="E46" s="9"/>
      <c r="H46" s="10"/>
      <c r="J46" s="11"/>
      <c r="K46" s="11"/>
      <c r="N46" s="4">
        <f ca="1">IF($M46="","",IFERROR(VLOOKUP($M46,Oranlar!$A$2:$B$8,2,FALSE),""))</f>
        <v>0</v>
      </c>
      <c r="O46" s="12">
        <f ca="1">IF($K46="","",IFERROR(IF($L46="Net",$K46/(1-IF($N46="",0,$N46)/100),$K46),""))</f>
        <v>0</v>
      </c>
      <c r="P46" s="12">
        <f ca="1">IF($O46="","",$O46*IF($N46="",0,$N46)/100)</f>
        <v>0</v>
      </c>
      <c r="Q46" s="12">
        <f ca="1">IF($O46="","",$O46-$P46)</f>
        <v>0</v>
      </c>
    </row>
    <row r="47" spans="1:17">
      <c r="A47" s="8"/>
      <c r="C47" s="9"/>
      <c r="E47" s="9"/>
      <c r="H47" s="10"/>
      <c r="J47" s="11"/>
      <c r="K47" s="11"/>
      <c r="N47" s="4">
        <f ca="1">IF($M47="","",IFERROR(VLOOKUP($M47,Oranlar!$A$2:$B$8,2,FALSE),""))</f>
        <v>0</v>
      </c>
      <c r="O47" s="12">
        <f ca="1">IF($K47="","",IFERROR(IF($L47="Net",$K47/(1-IF($N47="",0,$N47)/100),$K47),""))</f>
        <v>0</v>
      </c>
      <c r="P47" s="12">
        <f ca="1">IF($O47="","",$O47*IF($N47="",0,$N47)/100)</f>
        <v>0</v>
      </c>
      <c r="Q47" s="12">
        <f ca="1">IF($O47="","",$O47-$P47)</f>
        <v>0</v>
      </c>
    </row>
    <row r="48" spans="1:17">
      <c r="A48" s="8"/>
      <c r="C48" s="9"/>
      <c r="E48" s="9"/>
      <c r="H48" s="10"/>
      <c r="J48" s="11"/>
      <c r="K48" s="11"/>
      <c r="N48" s="4">
        <f ca="1">IF($M48="","",IFERROR(VLOOKUP($M48,Oranlar!$A$2:$B$8,2,FALSE),""))</f>
        <v>0</v>
      </c>
      <c r="O48" s="12">
        <f ca="1">IF($K48="","",IFERROR(IF($L48="Net",$K48/(1-IF($N48="",0,$N48)/100),$K48),""))</f>
        <v>0</v>
      </c>
      <c r="P48" s="12">
        <f ca="1">IF($O48="","",$O48*IF($N48="",0,$N48)/100)</f>
        <v>0</v>
      </c>
      <c r="Q48" s="12">
        <f ca="1">IF($O48="","",$O48-$P48)</f>
        <v>0</v>
      </c>
    </row>
    <row r="49" spans="1:17">
      <c r="A49" s="8"/>
      <c r="C49" s="9"/>
      <c r="E49" s="9"/>
      <c r="H49" s="10"/>
      <c r="J49" s="11"/>
      <c r="K49" s="11"/>
      <c r="N49" s="4">
        <f ca="1">IF($M49="","",IFERROR(VLOOKUP($M49,Oranlar!$A$2:$B$8,2,FALSE),""))</f>
        <v>0</v>
      </c>
      <c r="O49" s="12">
        <f ca="1">IF($K49="","",IFERROR(IF($L49="Net",$K49/(1-IF($N49="",0,$N49)/100),$K49),""))</f>
        <v>0</v>
      </c>
      <c r="P49" s="12">
        <f ca="1">IF($O49="","",$O49*IF($N49="",0,$N49)/100)</f>
        <v>0</v>
      </c>
      <c r="Q49" s="12">
        <f ca="1">IF($O49="","",$O49-$P49)</f>
        <v>0</v>
      </c>
    </row>
    <row r="50" spans="1:17">
      <c r="A50" s="8"/>
      <c r="C50" s="9"/>
      <c r="E50" s="9"/>
      <c r="H50" s="10"/>
      <c r="J50" s="11"/>
      <c r="K50" s="11"/>
      <c r="N50" s="4">
        <f ca="1">IF($M50="","",IFERROR(VLOOKUP($M50,Oranlar!$A$2:$B$8,2,FALSE),""))</f>
        <v>0</v>
      </c>
      <c r="O50" s="12">
        <f ca="1">IF($K50="","",IFERROR(IF($L50="Net",$K50/(1-IF($N50="",0,$N50)/100),$K50),""))</f>
        <v>0</v>
      </c>
      <c r="P50" s="12">
        <f ca="1">IF($O50="","",$O50*IF($N50="",0,$N50)/100)</f>
        <v>0</v>
      </c>
      <c r="Q50" s="12">
        <f ca="1">IF($O50="","",$O50-$P50)</f>
        <v>0</v>
      </c>
    </row>
    <row r="51" spans="1:17">
      <c r="A51" s="8"/>
      <c r="C51" s="9"/>
      <c r="E51" s="9"/>
      <c r="H51" s="10"/>
      <c r="J51" s="11"/>
      <c r="K51" s="11"/>
      <c r="N51" s="4">
        <f ca="1">IF($M51="","",IFERROR(VLOOKUP($M51,Oranlar!$A$2:$B$8,2,FALSE),""))</f>
        <v>0</v>
      </c>
      <c r="O51" s="12">
        <f ca="1">IF($K51="","",IFERROR(IF($L51="Net",$K51/(1-IF($N51="",0,$N51)/100),$K51),""))</f>
        <v>0</v>
      </c>
      <c r="P51" s="12">
        <f ca="1">IF($O51="","",$O51*IF($N51="",0,$N51)/100)</f>
        <v>0</v>
      </c>
      <c r="Q51" s="12">
        <f ca="1">IF($O51="","",$O51-$P51)</f>
        <v>0</v>
      </c>
    </row>
    <row r="52" spans="1:17">
      <c r="A52" s="8"/>
      <c r="C52" s="9"/>
      <c r="E52" s="9"/>
      <c r="H52" s="10"/>
      <c r="J52" s="11"/>
      <c r="K52" s="11"/>
      <c r="N52" s="4">
        <f ca="1">IF($M52="","",IFERROR(VLOOKUP($M52,Oranlar!$A$2:$B$8,2,FALSE),""))</f>
        <v>0</v>
      </c>
      <c r="O52" s="12">
        <f ca="1">IF($K52="","",IFERROR(IF($L52="Net",$K52/(1-IF($N52="",0,$N52)/100),$K52),""))</f>
        <v>0</v>
      </c>
      <c r="P52" s="12">
        <f ca="1">IF($O52="","",$O52*IF($N52="",0,$N52)/100)</f>
        <v>0</v>
      </c>
      <c r="Q52" s="12">
        <f ca="1">IF($O52="","",$O52-$P52)</f>
        <v>0</v>
      </c>
    </row>
    <row r="53" spans="1:17">
      <c r="A53" s="8"/>
      <c r="C53" s="9"/>
      <c r="E53" s="9"/>
      <c r="H53" s="10"/>
      <c r="J53" s="11"/>
      <c r="K53" s="11"/>
      <c r="N53" s="4">
        <f ca="1">IF($M53="","",IFERROR(VLOOKUP($M53,Oranlar!$A$2:$B$8,2,FALSE),""))</f>
        <v>0</v>
      </c>
      <c r="O53" s="12">
        <f ca="1">IF($K53="","",IFERROR(IF($L53="Net",$K53/(1-IF($N53="",0,$N53)/100),$K53),""))</f>
        <v>0</v>
      </c>
      <c r="P53" s="12">
        <f ca="1">IF($O53="","",$O53*IF($N53="",0,$N53)/100)</f>
        <v>0</v>
      </c>
      <c r="Q53" s="12">
        <f ca="1">IF($O53="","",$O53-$P53)</f>
        <v>0</v>
      </c>
    </row>
    <row r="54" spans="1:17">
      <c r="A54" s="8"/>
      <c r="C54" s="9"/>
      <c r="E54" s="9"/>
      <c r="H54" s="10"/>
      <c r="J54" s="11"/>
      <c r="K54" s="11"/>
      <c r="N54" s="4">
        <f ca="1">IF($M54="","",IFERROR(VLOOKUP($M54,Oranlar!$A$2:$B$8,2,FALSE),""))</f>
        <v>0</v>
      </c>
      <c r="O54" s="12">
        <f ca="1">IF($K54="","",IFERROR(IF($L54="Net",$K54/(1-IF($N54="",0,$N54)/100),$K54),""))</f>
        <v>0</v>
      </c>
      <c r="P54" s="12">
        <f ca="1">IF($O54="","",$O54*IF($N54="",0,$N54)/100)</f>
        <v>0</v>
      </c>
      <c r="Q54" s="12">
        <f ca="1">IF($O54="","",$O54-$P54)</f>
        <v>0</v>
      </c>
    </row>
    <row r="55" spans="1:17">
      <c r="A55" s="8"/>
      <c r="C55" s="9"/>
      <c r="E55" s="9"/>
      <c r="H55" s="10"/>
      <c r="J55" s="11"/>
      <c r="K55" s="11"/>
      <c r="N55" s="4">
        <f ca="1">IF($M55="","",IFERROR(VLOOKUP($M55,Oranlar!$A$2:$B$8,2,FALSE),""))</f>
        <v>0</v>
      </c>
      <c r="O55" s="12">
        <f ca="1">IF($K55="","",IFERROR(IF($L55="Net",$K55/(1-IF($N55="",0,$N55)/100),$K55),""))</f>
        <v>0</v>
      </c>
      <c r="P55" s="12">
        <f ca="1">IF($O55="","",$O55*IF($N55="",0,$N55)/100)</f>
        <v>0</v>
      </c>
      <c r="Q55" s="12">
        <f ca="1">IF($O55="","",$O55-$P55)</f>
        <v>0</v>
      </c>
    </row>
    <row r="56" spans="1:17">
      <c r="A56" s="8"/>
      <c r="C56" s="9"/>
      <c r="E56" s="9"/>
      <c r="H56" s="10"/>
      <c r="J56" s="11"/>
      <c r="K56" s="11"/>
      <c r="N56" s="4">
        <f ca="1">IF($M56="","",IFERROR(VLOOKUP($M56,Oranlar!$A$2:$B$8,2,FALSE),""))</f>
        <v>0</v>
      </c>
      <c r="O56" s="12">
        <f ca="1">IF($K56="","",IFERROR(IF($L56="Net",$K56/(1-IF($N56="",0,$N56)/100),$K56),""))</f>
        <v>0</v>
      </c>
      <c r="P56" s="12">
        <f ca="1">IF($O56="","",$O56*IF($N56="",0,$N56)/100)</f>
        <v>0</v>
      </c>
      <c r="Q56" s="12">
        <f ca="1">IF($O56="","",$O56-$P56)</f>
        <v>0</v>
      </c>
    </row>
    <row r="57" spans="1:17">
      <c r="A57" s="8"/>
      <c r="C57" s="9"/>
      <c r="E57" s="9"/>
      <c r="H57" s="10"/>
      <c r="J57" s="11"/>
      <c r="K57" s="11"/>
      <c r="N57" s="4">
        <f ca="1">IF($M57="","",IFERROR(VLOOKUP($M57,Oranlar!$A$2:$B$8,2,FALSE),""))</f>
        <v>0</v>
      </c>
      <c r="O57" s="12">
        <f ca="1">IF($K57="","",IFERROR(IF($L57="Net",$K57/(1-IF($N57="",0,$N57)/100),$K57),""))</f>
        <v>0</v>
      </c>
      <c r="P57" s="12">
        <f ca="1">IF($O57="","",$O57*IF($N57="",0,$N57)/100)</f>
        <v>0</v>
      </c>
      <c r="Q57" s="12">
        <f ca="1">IF($O57="","",$O57-$P57)</f>
        <v>0</v>
      </c>
    </row>
    <row r="58" spans="1:17">
      <c r="A58" s="8"/>
      <c r="C58" s="9"/>
      <c r="E58" s="9"/>
      <c r="H58" s="10"/>
      <c r="J58" s="11"/>
      <c r="K58" s="11"/>
      <c r="N58" s="4">
        <f ca="1">IF($M58="","",IFERROR(VLOOKUP($M58,Oranlar!$A$2:$B$8,2,FALSE),""))</f>
        <v>0</v>
      </c>
      <c r="O58" s="12">
        <f ca="1">IF($K58="","",IFERROR(IF($L58="Net",$K58/(1-IF($N58="",0,$N58)/100),$K58),""))</f>
        <v>0</v>
      </c>
      <c r="P58" s="12">
        <f ca="1">IF($O58="","",$O58*IF($N58="",0,$N58)/100)</f>
        <v>0</v>
      </c>
      <c r="Q58" s="12">
        <f ca="1">IF($O58="","",$O58-$P58)</f>
        <v>0</v>
      </c>
    </row>
    <row r="59" spans="1:17">
      <c r="A59" s="8"/>
      <c r="C59" s="9"/>
      <c r="E59" s="9"/>
      <c r="H59" s="10"/>
      <c r="J59" s="11"/>
      <c r="K59" s="11"/>
      <c r="N59" s="4">
        <f ca="1">IF($M59="","",IFERROR(VLOOKUP($M59,Oranlar!$A$2:$B$8,2,FALSE),""))</f>
        <v>0</v>
      </c>
      <c r="O59" s="12">
        <f ca="1">IF($K59="","",IFERROR(IF($L59="Net",$K59/(1-IF($N59="",0,$N59)/100),$K59),""))</f>
        <v>0</v>
      </c>
      <c r="P59" s="12">
        <f ca="1">IF($O59="","",$O59*IF($N59="",0,$N59)/100)</f>
        <v>0</v>
      </c>
      <c r="Q59" s="12">
        <f ca="1">IF($O59="","",$O59-$P59)</f>
        <v>0</v>
      </c>
    </row>
    <row r="60" spans="1:17">
      <c r="A60" s="8"/>
      <c r="C60" s="9"/>
      <c r="E60" s="9"/>
      <c r="H60" s="10"/>
      <c r="J60" s="11"/>
      <c r="K60" s="11"/>
      <c r="N60" s="4">
        <f ca="1">IF($M60="","",IFERROR(VLOOKUP($M60,Oranlar!$A$2:$B$8,2,FALSE),""))</f>
        <v>0</v>
      </c>
      <c r="O60" s="12">
        <f ca="1">IF($K60="","",IFERROR(IF($L60="Net",$K60/(1-IF($N60="",0,$N60)/100),$K60),""))</f>
        <v>0</v>
      </c>
      <c r="P60" s="12">
        <f ca="1">IF($O60="","",$O60*IF($N60="",0,$N60)/100)</f>
        <v>0</v>
      </c>
      <c r="Q60" s="12">
        <f ca="1">IF($O60="","",$O60-$P60)</f>
        <v>0</v>
      </c>
    </row>
    <row r="61" spans="1:17">
      <c r="A61" s="8"/>
      <c r="C61" s="9"/>
      <c r="E61" s="9"/>
      <c r="H61" s="10"/>
      <c r="J61" s="11"/>
      <c r="K61" s="11"/>
      <c r="N61" s="4">
        <f ca="1">IF($M61="","",IFERROR(VLOOKUP($M61,Oranlar!$A$2:$B$8,2,FALSE),""))</f>
        <v>0</v>
      </c>
      <c r="O61" s="12">
        <f ca="1">IF($K61="","",IFERROR(IF($L61="Net",$K61/(1-IF($N61="",0,$N61)/100),$K61),""))</f>
        <v>0</v>
      </c>
      <c r="P61" s="12">
        <f ca="1">IF($O61="","",$O61*IF($N61="",0,$N61)/100)</f>
        <v>0</v>
      </c>
      <c r="Q61" s="12">
        <f ca="1">IF($O61="","",$O61-$P61)</f>
        <v>0</v>
      </c>
    </row>
    <row r="62" spans="1:17">
      <c r="A62" s="8"/>
      <c r="C62" s="9"/>
      <c r="E62" s="9"/>
      <c r="H62" s="10"/>
      <c r="J62" s="11"/>
      <c r="K62" s="11"/>
      <c r="N62" s="4">
        <f ca="1">IF($M62="","",IFERROR(VLOOKUP($M62,Oranlar!$A$2:$B$8,2,FALSE),""))</f>
        <v>0</v>
      </c>
      <c r="O62" s="12">
        <f ca="1">IF($K62="","",IFERROR(IF($L62="Net",$K62/(1-IF($N62="",0,$N62)/100),$K62),""))</f>
        <v>0</v>
      </c>
      <c r="P62" s="12">
        <f ca="1">IF($O62="","",$O62*IF($N62="",0,$N62)/100)</f>
        <v>0</v>
      </c>
      <c r="Q62" s="12">
        <f ca="1">IF($O62="","",$O62-$P62)</f>
        <v>0</v>
      </c>
    </row>
    <row r="63" spans="1:17">
      <c r="A63" s="8"/>
      <c r="C63" s="9"/>
      <c r="E63" s="9"/>
      <c r="H63" s="10"/>
      <c r="J63" s="11"/>
      <c r="K63" s="11"/>
      <c r="N63" s="4">
        <f ca="1">IF($M63="","",IFERROR(VLOOKUP($M63,Oranlar!$A$2:$B$8,2,FALSE),""))</f>
        <v>0</v>
      </c>
      <c r="O63" s="12">
        <f ca="1">IF($K63="","",IFERROR(IF($L63="Net",$K63/(1-IF($N63="",0,$N63)/100),$K63),""))</f>
        <v>0</v>
      </c>
      <c r="P63" s="12">
        <f ca="1">IF($O63="","",$O63*IF($N63="",0,$N63)/100)</f>
        <v>0</v>
      </c>
      <c r="Q63" s="12">
        <f ca="1">IF($O63="","",$O63-$P63)</f>
        <v>0</v>
      </c>
    </row>
    <row r="64" spans="1:17">
      <c r="A64" s="8"/>
      <c r="C64" s="9"/>
      <c r="E64" s="9"/>
      <c r="H64" s="10"/>
      <c r="J64" s="11"/>
      <c r="K64" s="11"/>
      <c r="N64" s="4">
        <f ca="1">IF($M64="","",IFERROR(VLOOKUP($M64,Oranlar!$A$2:$B$8,2,FALSE),""))</f>
        <v>0</v>
      </c>
      <c r="O64" s="12">
        <f ca="1">IF($K64="","",IFERROR(IF($L64="Net",$K64/(1-IF($N64="",0,$N64)/100),$K64),""))</f>
        <v>0</v>
      </c>
      <c r="P64" s="12">
        <f ca="1">IF($O64="","",$O64*IF($N64="",0,$N64)/100)</f>
        <v>0</v>
      </c>
      <c r="Q64" s="12">
        <f ca="1">IF($O64="","",$O64-$P64)</f>
        <v>0</v>
      </c>
    </row>
    <row r="65" spans="1:17">
      <c r="A65" s="8"/>
      <c r="C65" s="9"/>
      <c r="E65" s="9"/>
      <c r="H65" s="10"/>
      <c r="J65" s="11"/>
      <c r="K65" s="11"/>
      <c r="N65" s="4">
        <f ca="1">IF($M65="","",IFERROR(VLOOKUP($M65,Oranlar!$A$2:$B$8,2,FALSE),""))</f>
        <v>0</v>
      </c>
      <c r="O65" s="12">
        <f ca="1">IF($K65="","",IFERROR(IF($L65="Net",$K65/(1-IF($N65="",0,$N65)/100),$K65),""))</f>
        <v>0</v>
      </c>
      <c r="P65" s="12">
        <f ca="1">IF($O65="","",$O65*IF($N65="",0,$N65)/100)</f>
        <v>0</v>
      </c>
      <c r="Q65" s="12">
        <f ca="1">IF($O65="","",$O65-$P65)</f>
        <v>0</v>
      </c>
    </row>
    <row r="66" spans="1:17">
      <c r="A66" s="8"/>
      <c r="C66" s="9"/>
      <c r="E66" s="9"/>
      <c r="H66" s="10"/>
      <c r="J66" s="11"/>
      <c r="K66" s="11"/>
      <c r="N66" s="4">
        <f ca="1">IF($M66="","",IFERROR(VLOOKUP($M66,Oranlar!$A$2:$B$8,2,FALSE),""))</f>
        <v>0</v>
      </c>
      <c r="O66" s="12">
        <f ca="1">IF($K66="","",IFERROR(IF($L66="Net",$K66/(1-IF($N66="",0,$N66)/100),$K66),""))</f>
        <v>0</v>
      </c>
      <c r="P66" s="12">
        <f ca="1">IF($O66="","",$O66*IF($N66="",0,$N66)/100)</f>
        <v>0</v>
      </c>
      <c r="Q66" s="12">
        <f ca="1">IF($O66="","",$O66-$P66)</f>
        <v>0</v>
      </c>
    </row>
    <row r="67" spans="1:17">
      <c r="A67" s="8"/>
      <c r="C67" s="9"/>
      <c r="E67" s="9"/>
      <c r="H67" s="10"/>
      <c r="J67" s="11"/>
      <c r="K67" s="11"/>
      <c r="N67" s="4">
        <f ca="1">IF($M67="","",IFERROR(VLOOKUP($M67,Oranlar!$A$2:$B$8,2,FALSE),""))</f>
        <v>0</v>
      </c>
      <c r="O67" s="12">
        <f ca="1">IF($K67="","",IFERROR(IF($L67="Net",$K67/(1-IF($N67="",0,$N67)/100),$K67),""))</f>
        <v>0</v>
      </c>
      <c r="P67" s="12">
        <f ca="1">IF($O67="","",$O67*IF($N67="",0,$N67)/100)</f>
        <v>0</v>
      </c>
      <c r="Q67" s="12">
        <f ca="1">IF($O67="","",$O67-$P67)</f>
        <v>0</v>
      </c>
    </row>
    <row r="68" spans="1:17">
      <c r="A68" s="8"/>
      <c r="C68" s="9"/>
      <c r="E68" s="9"/>
      <c r="H68" s="10"/>
      <c r="J68" s="11"/>
      <c r="K68" s="11"/>
      <c r="N68" s="4">
        <f ca="1">IF($M68="","",IFERROR(VLOOKUP($M68,Oranlar!$A$2:$B$8,2,FALSE),""))</f>
        <v>0</v>
      </c>
      <c r="O68" s="12">
        <f ca="1">IF($K68="","",IFERROR(IF($L68="Net",$K68/(1-IF($N68="",0,$N68)/100),$K68),""))</f>
        <v>0</v>
      </c>
      <c r="P68" s="12">
        <f ca="1">IF($O68="","",$O68*IF($N68="",0,$N68)/100)</f>
        <v>0</v>
      </c>
      <c r="Q68" s="12">
        <f ca="1">IF($O68="","",$O68-$P68)</f>
        <v>0</v>
      </c>
    </row>
    <row r="69" spans="1:17">
      <c r="A69" s="8"/>
      <c r="C69" s="9"/>
      <c r="E69" s="9"/>
      <c r="H69" s="10"/>
      <c r="J69" s="11"/>
      <c r="K69" s="11"/>
      <c r="N69" s="4">
        <f ca="1">IF($M69="","",IFERROR(VLOOKUP($M69,Oranlar!$A$2:$B$8,2,FALSE),""))</f>
        <v>0</v>
      </c>
      <c r="O69" s="12">
        <f ca="1">IF($K69="","",IFERROR(IF($L69="Net",$K69/(1-IF($N69="",0,$N69)/100),$K69),""))</f>
        <v>0</v>
      </c>
      <c r="P69" s="12">
        <f ca="1">IF($O69="","",$O69*IF($N69="",0,$N69)/100)</f>
        <v>0</v>
      </c>
      <c r="Q69" s="12">
        <f ca="1">IF($O69="","",$O69-$P69)</f>
        <v>0</v>
      </c>
    </row>
    <row r="70" spans="1:17">
      <c r="A70" s="8"/>
      <c r="C70" s="9"/>
      <c r="E70" s="9"/>
      <c r="H70" s="10"/>
      <c r="J70" s="11"/>
      <c r="K70" s="11"/>
      <c r="N70" s="4">
        <f ca="1">IF($M70="","",IFERROR(VLOOKUP($M70,Oranlar!$A$2:$B$8,2,FALSE),""))</f>
        <v>0</v>
      </c>
      <c r="O70" s="12">
        <f ca="1">IF($K70="","",IFERROR(IF($L70="Net",$K70/(1-IF($N70="",0,$N70)/100),$K70),""))</f>
        <v>0</v>
      </c>
      <c r="P70" s="12">
        <f ca="1">IF($O70="","",$O70*IF($N70="",0,$N70)/100)</f>
        <v>0</v>
      </c>
      <c r="Q70" s="12">
        <f ca="1">IF($O70="","",$O70-$P70)</f>
        <v>0</v>
      </c>
    </row>
    <row r="71" spans="1:17">
      <c r="A71" s="8"/>
      <c r="C71" s="9"/>
      <c r="E71" s="9"/>
      <c r="H71" s="10"/>
      <c r="J71" s="11"/>
      <c r="K71" s="11"/>
      <c r="N71" s="4">
        <f ca="1">IF($M71="","",IFERROR(VLOOKUP($M71,Oranlar!$A$2:$B$8,2,FALSE),""))</f>
        <v>0</v>
      </c>
      <c r="O71" s="12">
        <f ca="1">IF($K71="","",IFERROR(IF($L71="Net",$K71/(1-IF($N71="",0,$N71)/100),$K71),""))</f>
        <v>0</v>
      </c>
      <c r="P71" s="12">
        <f ca="1">IF($O71="","",$O71*IF($N71="",0,$N71)/100)</f>
        <v>0</v>
      </c>
      <c r="Q71" s="12">
        <f ca="1">IF($O71="","",$O71-$P71)</f>
        <v>0</v>
      </c>
    </row>
    <row r="72" spans="1:17">
      <c r="A72" s="8"/>
      <c r="C72" s="9"/>
      <c r="E72" s="9"/>
      <c r="H72" s="10"/>
      <c r="J72" s="11"/>
      <c r="K72" s="11"/>
      <c r="N72" s="4">
        <f ca="1">IF($M72="","",IFERROR(VLOOKUP($M72,Oranlar!$A$2:$B$8,2,FALSE),""))</f>
        <v>0</v>
      </c>
      <c r="O72" s="12">
        <f ca="1">IF($K72="","",IFERROR(IF($L72="Net",$K72/(1-IF($N72="",0,$N72)/100),$K72),""))</f>
        <v>0</v>
      </c>
      <c r="P72" s="12">
        <f ca="1">IF($O72="","",$O72*IF($N72="",0,$N72)/100)</f>
        <v>0</v>
      </c>
      <c r="Q72" s="12">
        <f ca="1">IF($O72="","",$O72-$P72)</f>
        <v>0</v>
      </c>
    </row>
    <row r="73" spans="1:17">
      <c r="A73" s="8"/>
      <c r="C73" s="9"/>
      <c r="E73" s="9"/>
      <c r="H73" s="10"/>
      <c r="J73" s="11"/>
      <c r="K73" s="11"/>
      <c r="N73" s="4">
        <f ca="1">IF($M73="","",IFERROR(VLOOKUP($M73,Oranlar!$A$2:$B$8,2,FALSE),""))</f>
        <v>0</v>
      </c>
      <c r="O73" s="12">
        <f ca="1">IF($K73="","",IFERROR(IF($L73="Net",$K73/(1-IF($N73="",0,$N73)/100),$K73),""))</f>
        <v>0</v>
      </c>
      <c r="P73" s="12">
        <f ca="1">IF($O73="","",$O73*IF($N73="",0,$N73)/100)</f>
        <v>0</v>
      </c>
      <c r="Q73" s="12">
        <f ca="1">IF($O73="","",$O73-$P73)</f>
        <v>0</v>
      </c>
    </row>
    <row r="74" spans="1:17">
      <c r="A74" s="8"/>
      <c r="C74" s="9"/>
      <c r="E74" s="9"/>
      <c r="H74" s="10"/>
      <c r="J74" s="11"/>
      <c r="K74" s="11"/>
      <c r="N74" s="4">
        <f ca="1">IF($M74="","",IFERROR(VLOOKUP($M74,Oranlar!$A$2:$B$8,2,FALSE),""))</f>
        <v>0</v>
      </c>
      <c r="O74" s="12">
        <f ca="1">IF($K74="","",IFERROR(IF($L74="Net",$K74/(1-IF($N74="",0,$N74)/100),$K74),""))</f>
        <v>0</v>
      </c>
      <c r="P74" s="12">
        <f ca="1">IF($O74="","",$O74*IF($N74="",0,$N74)/100)</f>
        <v>0</v>
      </c>
      <c r="Q74" s="12">
        <f ca="1">IF($O74="","",$O74-$P74)</f>
        <v>0</v>
      </c>
    </row>
    <row r="75" spans="1:17">
      <c r="A75" s="8"/>
      <c r="C75" s="9"/>
      <c r="E75" s="9"/>
      <c r="H75" s="10"/>
      <c r="J75" s="11"/>
      <c r="K75" s="11"/>
      <c r="N75" s="4">
        <f ca="1">IF($M75="","",IFERROR(VLOOKUP($M75,Oranlar!$A$2:$B$8,2,FALSE),""))</f>
        <v>0</v>
      </c>
      <c r="O75" s="12">
        <f ca="1">IF($K75="","",IFERROR(IF($L75="Net",$K75/(1-IF($N75="",0,$N75)/100),$K75),""))</f>
        <v>0</v>
      </c>
      <c r="P75" s="12">
        <f ca="1">IF($O75="","",$O75*IF($N75="",0,$N75)/100)</f>
        <v>0</v>
      </c>
      <c r="Q75" s="12">
        <f ca="1">IF($O75="","",$O75-$P75)</f>
        <v>0</v>
      </c>
    </row>
    <row r="76" spans="1:17">
      <c r="A76" s="8"/>
      <c r="C76" s="9"/>
      <c r="E76" s="9"/>
      <c r="H76" s="10"/>
      <c r="J76" s="11"/>
      <c r="K76" s="11"/>
      <c r="N76" s="4">
        <f ca="1">IF($M76="","",IFERROR(VLOOKUP($M76,Oranlar!$A$2:$B$8,2,FALSE),""))</f>
        <v>0</v>
      </c>
      <c r="O76" s="12">
        <f ca="1">IF($K76="","",IFERROR(IF($L76="Net",$K76/(1-IF($N76="",0,$N76)/100),$K76),""))</f>
        <v>0</v>
      </c>
      <c r="P76" s="12">
        <f ca="1">IF($O76="","",$O76*IF($N76="",0,$N76)/100)</f>
        <v>0</v>
      </c>
      <c r="Q76" s="12">
        <f ca="1">IF($O76="","",$O76-$P76)</f>
        <v>0</v>
      </c>
    </row>
    <row r="77" spans="1:17">
      <c r="A77" s="8"/>
      <c r="C77" s="9"/>
      <c r="E77" s="9"/>
      <c r="H77" s="10"/>
      <c r="J77" s="11"/>
      <c r="K77" s="11"/>
      <c r="N77" s="4">
        <f ca="1">IF($M77="","",IFERROR(VLOOKUP($M77,Oranlar!$A$2:$B$8,2,FALSE),""))</f>
        <v>0</v>
      </c>
      <c r="O77" s="12">
        <f ca="1">IF($K77="","",IFERROR(IF($L77="Net",$K77/(1-IF($N77="",0,$N77)/100),$K77),""))</f>
        <v>0</v>
      </c>
      <c r="P77" s="12">
        <f ca="1">IF($O77="","",$O77*IF($N77="",0,$N77)/100)</f>
        <v>0</v>
      </c>
      <c r="Q77" s="12">
        <f ca="1">IF($O77="","",$O77-$P77)</f>
        <v>0</v>
      </c>
    </row>
    <row r="78" spans="1:17">
      <c r="A78" s="8"/>
      <c r="C78" s="9"/>
      <c r="E78" s="9"/>
      <c r="H78" s="10"/>
      <c r="J78" s="11"/>
      <c r="K78" s="11"/>
      <c r="N78" s="4">
        <f ca="1">IF($M78="","",IFERROR(VLOOKUP($M78,Oranlar!$A$2:$B$8,2,FALSE),""))</f>
        <v>0</v>
      </c>
      <c r="O78" s="12">
        <f ca="1">IF($K78="","",IFERROR(IF($L78="Net",$K78/(1-IF($N78="",0,$N78)/100),$K78),""))</f>
        <v>0</v>
      </c>
      <c r="P78" s="12">
        <f ca="1">IF($O78="","",$O78*IF($N78="",0,$N78)/100)</f>
        <v>0</v>
      </c>
      <c r="Q78" s="12">
        <f ca="1">IF($O78="","",$O78-$P78)</f>
        <v>0</v>
      </c>
    </row>
    <row r="79" spans="1:17">
      <c r="A79" s="8"/>
      <c r="C79" s="9"/>
      <c r="E79" s="9"/>
      <c r="H79" s="10"/>
      <c r="J79" s="11"/>
      <c r="K79" s="11"/>
      <c r="N79" s="4">
        <f ca="1">IF($M79="","",IFERROR(VLOOKUP($M79,Oranlar!$A$2:$B$8,2,FALSE),""))</f>
        <v>0</v>
      </c>
      <c r="O79" s="12">
        <f ca="1">IF($K79="","",IFERROR(IF($L79="Net",$K79/(1-IF($N79="",0,$N79)/100),$K79),""))</f>
        <v>0</v>
      </c>
      <c r="P79" s="12">
        <f ca="1">IF($O79="","",$O79*IF($N79="",0,$N79)/100)</f>
        <v>0</v>
      </c>
      <c r="Q79" s="12">
        <f ca="1">IF($O79="","",$O79-$P79)</f>
        <v>0</v>
      </c>
    </row>
    <row r="80" spans="1:17">
      <c r="A80" s="8"/>
      <c r="C80" s="9"/>
      <c r="E80" s="9"/>
      <c r="H80" s="10"/>
      <c r="J80" s="11"/>
      <c r="K80" s="11"/>
      <c r="N80" s="4">
        <f ca="1">IF($M80="","",IFERROR(VLOOKUP($M80,Oranlar!$A$2:$B$8,2,FALSE),""))</f>
        <v>0</v>
      </c>
      <c r="O80" s="12">
        <f ca="1">IF($K80="","",IFERROR(IF($L80="Net",$K80/(1-IF($N80="",0,$N80)/100),$K80),""))</f>
        <v>0</v>
      </c>
      <c r="P80" s="12">
        <f ca="1">IF($O80="","",$O80*IF($N80="",0,$N80)/100)</f>
        <v>0</v>
      </c>
      <c r="Q80" s="12">
        <f ca="1">IF($O80="","",$O80-$P80)</f>
        <v>0</v>
      </c>
    </row>
    <row r="81" spans="1:17">
      <c r="A81" s="8"/>
      <c r="C81" s="9"/>
      <c r="E81" s="9"/>
      <c r="H81" s="10"/>
      <c r="J81" s="11"/>
      <c r="K81" s="11"/>
      <c r="N81" s="4">
        <f ca="1">IF($M81="","",IFERROR(VLOOKUP($M81,Oranlar!$A$2:$B$8,2,FALSE),""))</f>
        <v>0</v>
      </c>
      <c r="O81" s="12">
        <f ca="1">IF($K81="","",IFERROR(IF($L81="Net",$K81/(1-IF($N81="",0,$N81)/100),$K81),""))</f>
        <v>0</v>
      </c>
      <c r="P81" s="12">
        <f ca="1">IF($O81="","",$O81*IF($N81="",0,$N81)/100)</f>
        <v>0</v>
      </c>
      <c r="Q81" s="12">
        <f ca="1">IF($O81="","",$O81-$P81)</f>
        <v>0</v>
      </c>
    </row>
    <row r="82" spans="1:17">
      <c r="A82" s="8"/>
      <c r="C82" s="9"/>
      <c r="E82" s="9"/>
      <c r="H82" s="10"/>
      <c r="J82" s="11"/>
      <c r="K82" s="11"/>
      <c r="N82" s="4">
        <f ca="1">IF($M82="","",IFERROR(VLOOKUP($M82,Oranlar!$A$2:$B$8,2,FALSE),""))</f>
        <v>0</v>
      </c>
      <c r="O82" s="12">
        <f ca="1">IF($K82="","",IFERROR(IF($L82="Net",$K82/(1-IF($N82="",0,$N82)/100),$K82),""))</f>
        <v>0</v>
      </c>
      <c r="P82" s="12">
        <f ca="1">IF($O82="","",$O82*IF($N82="",0,$N82)/100)</f>
        <v>0</v>
      </c>
      <c r="Q82" s="12">
        <f ca="1">IF($O82="","",$O82-$P82)</f>
        <v>0</v>
      </c>
    </row>
    <row r="83" spans="1:17">
      <c r="A83" s="8"/>
      <c r="C83" s="9"/>
      <c r="E83" s="9"/>
      <c r="H83" s="10"/>
      <c r="J83" s="11"/>
      <c r="K83" s="11"/>
      <c r="N83" s="4">
        <f ca="1">IF($M83="","",IFERROR(VLOOKUP($M83,Oranlar!$A$2:$B$8,2,FALSE),""))</f>
        <v>0</v>
      </c>
      <c r="O83" s="12">
        <f ca="1">IF($K83="","",IFERROR(IF($L83="Net",$K83/(1-IF($N83="",0,$N83)/100),$K83),""))</f>
        <v>0</v>
      </c>
      <c r="P83" s="12">
        <f ca="1">IF($O83="","",$O83*IF($N83="",0,$N83)/100)</f>
        <v>0</v>
      </c>
      <c r="Q83" s="12">
        <f ca="1">IF($O83="","",$O83-$P83)</f>
        <v>0</v>
      </c>
    </row>
    <row r="84" spans="1:17">
      <c r="A84" s="8"/>
      <c r="C84" s="9"/>
      <c r="E84" s="9"/>
      <c r="H84" s="10"/>
      <c r="J84" s="11"/>
      <c r="K84" s="11"/>
      <c r="N84" s="4">
        <f ca="1">IF($M84="","",IFERROR(VLOOKUP($M84,Oranlar!$A$2:$B$8,2,FALSE),""))</f>
        <v>0</v>
      </c>
      <c r="O84" s="12">
        <f ca="1">IF($K84="","",IFERROR(IF($L84="Net",$K84/(1-IF($N84="",0,$N84)/100),$K84),""))</f>
        <v>0</v>
      </c>
      <c r="P84" s="12">
        <f ca="1">IF($O84="","",$O84*IF($N84="",0,$N84)/100)</f>
        <v>0</v>
      </c>
      <c r="Q84" s="12">
        <f ca="1">IF($O84="","",$O84-$P84)</f>
        <v>0</v>
      </c>
    </row>
    <row r="85" spans="1:17">
      <c r="A85" s="8"/>
      <c r="C85" s="9"/>
      <c r="E85" s="9"/>
      <c r="H85" s="10"/>
      <c r="J85" s="11"/>
      <c r="K85" s="11"/>
      <c r="N85" s="4">
        <f ca="1">IF($M85="","",IFERROR(VLOOKUP($M85,Oranlar!$A$2:$B$8,2,FALSE),""))</f>
        <v>0</v>
      </c>
      <c r="O85" s="12">
        <f ca="1">IF($K85="","",IFERROR(IF($L85="Net",$K85/(1-IF($N85="",0,$N85)/100),$K85),""))</f>
        <v>0</v>
      </c>
      <c r="P85" s="12">
        <f ca="1">IF($O85="","",$O85*IF($N85="",0,$N85)/100)</f>
        <v>0</v>
      </c>
      <c r="Q85" s="12">
        <f ca="1">IF($O85="","",$O85-$P85)</f>
        <v>0</v>
      </c>
    </row>
    <row r="86" spans="1:17">
      <c r="A86" s="8"/>
      <c r="C86" s="9"/>
      <c r="E86" s="9"/>
      <c r="H86" s="10"/>
      <c r="J86" s="11"/>
      <c r="K86" s="11"/>
      <c r="N86" s="4">
        <f ca="1">IF($M86="","",IFERROR(VLOOKUP($M86,Oranlar!$A$2:$B$8,2,FALSE),""))</f>
        <v>0</v>
      </c>
      <c r="O86" s="12">
        <f ca="1">IF($K86="","",IFERROR(IF($L86="Net",$K86/(1-IF($N86="",0,$N86)/100),$K86),""))</f>
        <v>0</v>
      </c>
      <c r="P86" s="12">
        <f ca="1">IF($O86="","",$O86*IF($N86="",0,$N86)/100)</f>
        <v>0</v>
      </c>
      <c r="Q86" s="12">
        <f ca="1">IF($O86="","",$O86-$P86)</f>
        <v>0</v>
      </c>
    </row>
    <row r="87" spans="1:17">
      <c r="A87" s="8"/>
      <c r="C87" s="9"/>
      <c r="E87" s="9"/>
      <c r="H87" s="10"/>
      <c r="J87" s="11"/>
      <c r="K87" s="11"/>
      <c r="N87" s="4">
        <f ca="1">IF($M87="","",IFERROR(VLOOKUP($M87,Oranlar!$A$2:$B$8,2,FALSE),""))</f>
        <v>0</v>
      </c>
      <c r="O87" s="12">
        <f ca="1">IF($K87="","",IFERROR(IF($L87="Net",$K87/(1-IF($N87="",0,$N87)/100),$K87),""))</f>
        <v>0</v>
      </c>
      <c r="P87" s="12">
        <f ca="1">IF($O87="","",$O87*IF($N87="",0,$N87)/100)</f>
        <v>0</v>
      </c>
      <c r="Q87" s="12">
        <f ca="1">IF($O87="","",$O87-$P87)</f>
        <v>0</v>
      </c>
    </row>
    <row r="88" spans="1:17">
      <c r="A88" s="8"/>
      <c r="C88" s="9"/>
      <c r="E88" s="9"/>
      <c r="H88" s="10"/>
      <c r="J88" s="11"/>
      <c r="K88" s="11"/>
      <c r="N88" s="4">
        <f ca="1">IF($M88="","",IFERROR(VLOOKUP($M88,Oranlar!$A$2:$B$8,2,FALSE),""))</f>
        <v>0</v>
      </c>
      <c r="O88" s="12">
        <f ca="1">IF($K88="","",IFERROR(IF($L88="Net",$K88/(1-IF($N88="",0,$N88)/100),$K88),""))</f>
        <v>0</v>
      </c>
      <c r="P88" s="12">
        <f ca="1">IF($O88="","",$O88*IF($N88="",0,$N88)/100)</f>
        <v>0</v>
      </c>
      <c r="Q88" s="12">
        <f ca="1">IF($O88="","",$O88-$P88)</f>
        <v>0</v>
      </c>
    </row>
    <row r="89" spans="1:17">
      <c r="A89" s="8"/>
      <c r="C89" s="9"/>
      <c r="E89" s="9"/>
      <c r="H89" s="10"/>
      <c r="J89" s="11"/>
      <c r="K89" s="11"/>
      <c r="N89" s="4">
        <f ca="1">IF($M89="","",IFERROR(VLOOKUP($M89,Oranlar!$A$2:$B$8,2,FALSE),""))</f>
        <v>0</v>
      </c>
      <c r="O89" s="12">
        <f ca="1">IF($K89="","",IFERROR(IF($L89="Net",$K89/(1-IF($N89="",0,$N89)/100),$K89),""))</f>
        <v>0</v>
      </c>
      <c r="P89" s="12">
        <f ca="1">IF($O89="","",$O89*IF($N89="",0,$N89)/100)</f>
        <v>0</v>
      </c>
      <c r="Q89" s="12">
        <f ca="1">IF($O89="","",$O89-$P89)</f>
        <v>0</v>
      </c>
    </row>
    <row r="90" spans="1:17">
      <c r="A90" s="8"/>
      <c r="C90" s="9"/>
      <c r="E90" s="9"/>
      <c r="H90" s="10"/>
      <c r="J90" s="11"/>
      <c r="K90" s="11"/>
      <c r="N90" s="4">
        <f ca="1">IF($M90="","",IFERROR(VLOOKUP($M90,Oranlar!$A$2:$B$8,2,FALSE),""))</f>
        <v>0</v>
      </c>
      <c r="O90" s="12">
        <f ca="1">IF($K90="","",IFERROR(IF($L90="Net",$K90/(1-IF($N90="",0,$N90)/100),$K90),""))</f>
        <v>0</v>
      </c>
      <c r="P90" s="12">
        <f ca="1">IF($O90="","",$O90*IF($N90="",0,$N90)/100)</f>
        <v>0</v>
      </c>
      <c r="Q90" s="12">
        <f ca="1">IF($O90="","",$O90-$P90)</f>
        <v>0</v>
      </c>
    </row>
    <row r="91" spans="1:17">
      <c r="A91" s="8"/>
      <c r="C91" s="9"/>
      <c r="E91" s="9"/>
      <c r="H91" s="10"/>
      <c r="J91" s="11"/>
      <c r="K91" s="11"/>
      <c r="N91" s="4">
        <f ca="1">IF($M91="","",IFERROR(VLOOKUP($M91,Oranlar!$A$2:$B$8,2,FALSE),""))</f>
        <v>0</v>
      </c>
      <c r="O91" s="12">
        <f ca="1">IF($K91="","",IFERROR(IF($L91="Net",$K91/(1-IF($N91="",0,$N91)/100),$K91),""))</f>
        <v>0</v>
      </c>
      <c r="P91" s="12">
        <f ca="1">IF($O91="","",$O91*IF($N91="",0,$N91)/100)</f>
        <v>0</v>
      </c>
      <c r="Q91" s="12">
        <f ca="1">IF($O91="","",$O91-$P91)</f>
        <v>0</v>
      </c>
    </row>
    <row r="92" spans="1:17">
      <c r="A92" s="8"/>
      <c r="C92" s="9"/>
      <c r="E92" s="9"/>
      <c r="H92" s="10"/>
      <c r="J92" s="11"/>
      <c r="K92" s="11"/>
      <c r="N92" s="4">
        <f ca="1">IF($M92="","",IFERROR(VLOOKUP($M92,Oranlar!$A$2:$B$8,2,FALSE),""))</f>
        <v>0</v>
      </c>
      <c r="O92" s="12">
        <f ca="1">IF($K92="","",IFERROR(IF($L92="Net",$K92/(1-IF($N92="",0,$N92)/100),$K92),""))</f>
        <v>0</v>
      </c>
      <c r="P92" s="12">
        <f ca="1">IF($O92="","",$O92*IF($N92="",0,$N92)/100)</f>
        <v>0</v>
      </c>
      <c r="Q92" s="12">
        <f ca="1">IF($O92="","",$O92-$P92)</f>
        <v>0</v>
      </c>
    </row>
    <row r="93" spans="1:17">
      <c r="A93" s="8"/>
      <c r="C93" s="9"/>
      <c r="E93" s="9"/>
      <c r="H93" s="10"/>
      <c r="J93" s="11"/>
      <c r="K93" s="11"/>
      <c r="N93" s="4">
        <f ca="1">IF($M93="","",IFERROR(VLOOKUP($M93,Oranlar!$A$2:$B$8,2,FALSE),""))</f>
        <v>0</v>
      </c>
      <c r="O93" s="12">
        <f ca="1">IF($K93="","",IFERROR(IF($L93="Net",$K93/(1-IF($N93="",0,$N93)/100),$K93),""))</f>
        <v>0</v>
      </c>
      <c r="P93" s="12">
        <f ca="1">IF($O93="","",$O93*IF($N93="",0,$N93)/100)</f>
        <v>0</v>
      </c>
      <c r="Q93" s="12">
        <f ca="1">IF($O93="","",$O93-$P93)</f>
        <v>0</v>
      </c>
    </row>
    <row r="94" spans="1:17">
      <c r="A94" s="8"/>
      <c r="C94" s="9"/>
      <c r="E94" s="9"/>
      <c r="H94" s="10"/>
      <c r="J94" s="11"/>
      <c r="K94" s="11"/>
      <c r="N94" s="4">
        <f ca="1">IF($M94="","",IFERROR(VLOOKUP($M94,Oranlar!$A$2:$B$8,2,FALSE),""))</f>
        <v>0</v>
      </c>
      <c r="O94" s="12">
        <f ca="1">IF($K94="","",IFERROR(IF($L94="Net",$K94/(1-IF($N94="",0,$N94)/100),$K94),""))</f>
        <v>0</v>
      </c>
      <c r="P94" s="12">
        <f ca="1">IF($O94="","",$O94*IF($N94="",0,$N94)/100)</f>
        <v>0</v>
      </c>
      <c r="Q94" s="12">
        <f ca="1">IF($O94="","",$O94-$P94)</f>
        <v>0</v>
      </c>
    </row>
    <row r="95" spans="1:17">
      <c r="A95" s="8"/>
      <c r="C95" s="9"/>
      <c r="E95" s="9"/>
      <c r="H95" s="10"/>
      <c r="J95" s="11"/>
      <c r="K95" s="11"/>
      <c r="N95" s="4">
        <f ca="1">IF($M95="","",IFERROR(VLOOKUP($M95,Oranlar!$A$2:$B$8,2,FALSE),""))</f>
        <v>0</v>
      </c>
      <c r="O95" s="12">
        <f ca="1">IF($K95="","",IFERROR(IF($L95="Net",$K95/(1-IF($N95="",0,$N95)/100),$K95),""))</f>
        <v>0</v>
      </c>
      <c r="P95" s="12">
        <f ca="1">IF($O95="","",$O95*IF($N95="",0,$N95)/100)</f>
        <v>0</v>
      </c>
      <c r="Q95" s="12">
        <f ca="1">IF($O95="","",$O95-$P95)</f>
        <v>0</v>
      </c>
    </row>
    <row r="96" spans="1:17">
      <c r="A96" s="8"/>
      <c r="C96" s="9"/>
      <c r="E96" s="9"/>
      <c r="H96" s="10"/>
      <c r="J96" s="11"/>
      <c r="K96" s="11"/>
      <c r="N96" s="4">
        <f ca="1">IF($M96="","",IFERROR(VLOOKUP($M96,Oranlar!$A$2:$B$8,2,FALSE),""))</f>
        <v>0</v>
      </c>
      <c r="O96" s="12">
        <f ca="1">IF($K96="","",IFERROR(IF($L96="Net",$K96/(1-IF($N96="",0,$N96)/100),$K96),""))</f>
        <v>0</v>
      </c>
      <c r="P96" s="12">
        <f ca="1">IF($O96="","",$O96*IF($N96="",0,$N96)/100)</f>
        <v>0</v>
      </c>
      <c r="Q96" s="12">
        <f ca="1">IF($O96="","",$O96-$P96)</f>
        <v>0</v>
      </c>
    </row>
    <row r="97" spans="1:17">
      <c r="A97" s="8"/>
      <c r="C97" s="9"/>
      <c r="E97" s="9"/>
      <c r="H97" s="10"/>
      <c r="J97" s="11"/>
      <c r="K97" s="11"/>
      <c r="N97" s="4">
        <f ca="1">IF($M97="","",IFERROR(VLOOKUP($M97,Oranlar!$A$2:$B$8,2,FALSE),""))</f>
        <v>0</v>
      </c>
      <c r="O97" s="12">
        <f ca="1">IF($K97="","",IFERROR(IF($L97="Net",$K97/(1-IF($N97="",0,$N97)/100),$K97),""))</f>
        <v>0</v>
      </c>
      <c r="P97" s="12">
        <f ca="1">IF($O97="","",$O97*IF($N97="",0,$N97)/100)</f>
        <v>0</v>
      </c>
      <c r="Q97" s="12">
        <f ca="1">IF($O97="","",$O97-$P97)</f>
        <v>0</v>
      </c>
    </row>
    <row r="98" spans="1:17">
      <c r="A98" s="8"/>
      <c r="C98" s="9"/>
      <c r="E98" s="9"/>
      <c r="H98" s="10"/>
      <c r="J98" s="11"/>
      <c r="K98" s="11"/>
      <c r="N98" s="4">
        <f ca="1">IF($M98="","",IFERROR(VLOOKUP($M98,Oranlar!$A$2:$B$8,2,FALSE),""))</f>
        <v>0</v>
      </c>
      <c r="O98" s="12">
        <f ca="1">IF($K98="","",IFERROR(IF($L98="Net",$K98/(1-IF($N98="",0,$N98)/100),$K98),""))</f>
        <v>0</v>
      </c>
      <c r="P98" s="12">
        <f ca="1">IF($O98="","",$O98*IF($N98="",0,$N98)/100)</f>
        <v>0</v>
      </c>
      <c r="Q98" s="12">
        <f ca="1">IF($O98="","",$O98-$P98)</f>
        <v>0</v>
      </c>
    </row>
    <row r="99" spans="1:17">
      <c r="A99" s="8"/>
      <c r="C99" s="9"/>
      <c r="E99" s="9"/>
      <c r="H99" s="10"/>
      <c r="J99" s="11"/>
      <c r="K99" s="11"/>
      <c r="N99" s="4">
        <f ca="1">IF($M99="","",IFERROR(VLOOKUP($M99,Oranlar!$A$2:$B$8,2,FALSE),""))</f>
        <v>0</v>
      </c>
      <c r="O99" s="12">
        <f ca="1">IF($K99="","",IFERROR(IF($L99="Net",$K99/(1-IF($N99="",0,$N99)/100),$K99),""))</f>
        <v>0</v>
      </c>
      <c r="P99" s="12">
        <f ca="1">IF($O99="","",$O99*IF($N99="",0,$N99)/100)</f>
        <v>0</v>
      </c>
      <c r="Q99" s="12">
        <f ca="1">IF($O99="","",$O99-$P99)</f>
        <v>0</v>
      </c>
    </row>
    <row r="100" spans="1:17">
      <c r="A100" s="8"/>
      <c r="C100" s="9"/>
      <c r="E100" s="9"/>
      <c r="H100" s="10"/>
      <c r="J100" s="11"/>
      <c r="K100" s="11"/>
      <c r="N100" s="4">
        <f ca="1">IF($M100="","",IFERROR(VLOOKUP($M100,Oranlar!$A$2:$B$8,2,FALSE),""))</f>
        <v>0</v>
      </c>
      <c r="O100" s="12">
        <f ca="1">IF($K100="","",IFERROR(IF($L100="Net",$K100/(1-IF($N100="",0,$N100)/100),$K100),""))</f>
        <v>0</v>
      </c>
      <c r="P100" s="12">
        <f ca="1">IF($O100="","",$O100*IF($N100="",0,$N100)/100)</f>
        <v>0</v>
      </c>
      <c r="Q100" s="12">
        <f ca="1">IF($O100="","",$O100-$P100)</f>
        <v>0</v>
      </c>
    </row>
    <row r="101" spans="1:17">
      <c r="A101" s="8"/>
      <c r="C101" s="9"/>
      <c r="E101" s="9"/>
      <c r="H101" s="10"/>
      <c r="J101" s="11"/>
      <c r="K101" s="11"/>
      <c r="N101" s="4">
        <f ca="1">IF($M101="","",IFERROR(VLOOKUP($M101,Oranlar!$A$2:$B$8,2,FALSE),""))</f>
        <v>0</v>
      </c>
      <c r="O101" s="12">
        <f ca="1">IF($K101="","",IFERROR(IF($L101="Net",$K101/(1-IF($N101="",0,$N101)/100),$K101),""))</f>
        <v>0</v>
      </c>
      <c r="P101" s="12">
        <f ca="1">IF($O101="","",$O101*IF($N101="",0,$N101)/100)</f>
        <v>0</v>
      </c>
      <c r="Q101" s="12">
        <f ca="1">IF($O101="","",$O101-$P101)</f>
        <v>0</v>
      </c>
    </row>
    <row r="102" spans="1:17">
      <c r="A102" s="8"/>
      <c r="C102" s="9"/>
      <c r="E102" s="9"/>
      <c r="H102" s="10"/>
      <c r="J102" s="11"/>
      <c r="K102" s="11"/>
      <c r="N102" s="4">
        <f ca="1">IF($M102="","",IFERROR(VLOOKUP($M102,Oranlar!$A$2:$B$8,2,FALSE),""))</f>
        <v>0</v>
      </c>
      <c r="O102" s="12">
        <f ca="1">IF($K102="","",IFERROR(IF($L102="Net",$K102/(1-IF($N102="",0,$N102)/100),$K102),""))</f>
        <v>0</v>
      </c>
      <c r="P102" s="12">
        <f ca="1">IF($O102="","",$O102*IF($N102="",0,$N102)/100)</f>
        <v>0</v>
      </c>
      <c r="Q102" s="12">
        <f ca="1">IF($O102="","",$O102-$P102)</f>
        <v>0</v>
      </c>
    </row>
    <row r="103" spans="1:17">
      <c r="A103" s="8"/>
      <c r="C103" s="9"/>
      <c r="E103" s="9"/>
      <c r="H103" s="10"/>
      <c r="J103" s="11"/>
      <c r="K103" s="11"/>
      <c r="N103" s="4">
        <f ca="1">IF($M103="","",IFERROR(VLOOKUP($M103,Oranlar!$A$2:$B$8,2,FALSE),""))</f>
        <v>0</v>
      </c>
      <c r="O103" s="12">
        <f ca="1">IF($K103="","",IFERROR(IF($L103="Net",$K103/(1-IF($N103="",0,$N103)/100),$K103),""))</f>
        <v>0</v>
      </c>
      <c r="P103" s="12">
        <f ca="1">IF($O103="","",$O103*IF($N103="",0,$N103)/100)</f>
        <v>0</v>
      </c>
      <c r="Q103" s="12">
        <f ca="1">IF($O103="","",$O103-$P103)</f>
        <v>0</v>
      </c>
    </row>
    <row r="104" spans="1:17">
      <c r="A104" s="8"/>
      <c r="C104" s="9"/>
      <c r="E104" s="9"/>
      <c r="H104" s="10"/>
      <c r="J104" s="11"/>
      <c r="K104" s="11"/>
      <c r="N104" s="4">
        <f ca="1">IF($M104="","",IFERROR(VLOOKUP($M104,Oranlar!$A$2:$B$8,2,FALSE),""))</f>
        <v>0</v>
      </c>
      <c r="O104" s="12">
        <f ca="1">IF($K104="","",IFERROR(IF($L104="Net",$K104/(1-IF($N104="",0,$N104)/100),$K104),""))</f>
        <v>0</v>
      </c>
      <c r="P104" s="12">
        <f ca="1">IF($O104="","",$O104*IF($N104="",0,$N104)/100)</f>
        <v>0</v>
      </c>
      <c r="Q104" s="12">
        <f ca="1">IF($O104="","",$O104-$P104)</f>
        <v>0</v>
      </c>
    </row>
    <row r="105" spans="1:17">
      <c r="A105" s="8"/>
      <c r="C105" s="9"/>
      <c r="E105" s="9"/>
      <c r="H105" s="10"/>
      <c r="J105" s="11"/>
      <c r="K105" s="11"/>
      <c r="N105" s="4">
        <f ca="1">IF($M105="","",IFERROR(VLOOKUP($M105,Oranlar!$A$2:$B$8,2,FALSE),""))</f>
        <v>0</v>
      </c>
      <c r="O105" s="12">
        <f ca="1">IF($K105="","",IFERROR(IF($L105="Net",$K105/(1-IF($N105="",0,$N105)/100),$K105),""))</f>
        <v>0</v>
      </c>
      <c r="P105" s="12">
        <f ca="1">IF($O105="","",$O105*IF($N105="",0,$N105)/100)</f>
        <v>0</v>
      </c>
      <c r="Q105" s="12">
        <f ca="1">IF($O105="","",$O105-$P105)</f>
        <v>0</v>
      </c>
    </row>
    <row r="106" spans="1:17">
      <c r="A106" s="8"/>
      <c r="C106" s="9"/>
      <c r="E106" s="9"/>
      <c r="H106" s="10"/>
      <c r="J106" s="11"/>
      <c r="K106" s="11"/>
      <c r="N106" s="4">
        <f ca="1">IF($M106="","",IFERROR(VLOOKUP($M106,Oranlar!$A$2:$B$8,2,FALSE),""))</f>
        <v>0</v>
      </c>
      <c r="O106" s="12">
        <f ca="1">IF($K106="","",IFERROR(IF($L106="Net",$K106/(1-IF($N106="",0,$N106)/100),$K106),""))</f>
        <v>0</v>
      </c>
      <c r="P106" s="12">
        <f ca="1">IF($O106="","",$O106*IF($N106="",0,$N106)/100)</f>
        <v>0</v>
      </c>
      <c r="Q106" s="12">
        <f ca="1">IF($O106="","",$O106-$P106)</f>
        <v>0</v>
      </c>
    </row>
    <row r="107" spans="1:17">
      <c r="A107" s="8"/>
      <c r="C107" s="9"/>
      <c r="E107" s="9"/>
      <c r="H107" s="10"/>
      <c r="J107" s="11"/>
      <c r="K107" s="11"/>
      <c r="N107" s="4">
        <f ca="1">IF($M107="","",IFERROR(VLOOKUP($M107,Oranlar!$A$2:$B$8,2,FALSE),""))</f>
        <v>0</v>
      </c>
      <c r="O107" s="12">
        <f ca="1">IF($K107="","",IFERROR(IF($L107="Net",$K107/(1-IF($N107="",0,$N107)/100),$K107),""))</f>
        <v>0</v>
      </c>
      <c r="P107" s="12">
        <f ca="1">IF($O107="","",$O107*IF($N107="",0,$N107)/100)</f>
        <v>0</v>
      </c>
      <c r="Q107" s="12">
        <f ca="1">IF($O107="","",$O107-$P107)</f>
        <v>0</v>
      </c>
    </row>
    <row r="108" spans="1:17">
      <c r="A108" s="8"/>
      <c r="C108" s="9"/>
      <c r="E108" s="9"/>
      <c r="H108" s="10"/>
      <c r="J108" s="11"/>
      <c r="K108" s="11"/>
      <c r="N108" s="4">
        <f ca="1">IF($M108="","",IFERROR(VLOOKUP($M108,Oranlar!$A$2:$B$8,2,FALSE),""))</f>
        <v>0</v>
      </c>
      <c r="O108" s="12">
        <f ca="1">IF($K108="","",IFERROR(IF($L108="Net",$K108/(1-IF($N108="",0,$N108)/100),$K108),""))</f>
        <v>0</v>
      </c>
      <c r="P108" s="12">
        <f ca="1">IF($O108="","",$O108*IF($N108="",0,$N108)/100)</f>
        <v>0</v>
      </c>
      <c r="Q108" s="12">
        <f ca="1">IF($O108="","",$O108-$P108)</f>
        <v>0</v>
      </c>
    </row>
    <row r="109" spans="1:17">
      <c r="A109" s="8"/>
      <c r="C109" s="9"/>
      <c r="E109" s="9"/>
      <c r="H109" s="10"/>
      <c r="J109" s="11"/>
      <c r="K109" s="11"/>
      <c r="N109" s="4">
        <f ca="1">IF($M109="","",IFERROR(VLOOKUP($M109,Oranlar!$A$2:$B$8,2,FALSE),""))</f>
        <v>0</v>
      </c>
      <c r="O109" s="12">
        <f ca="1">IF($K109="","",IFERROR(IF($L109="Net",$K109/(1-IF($N109="",0,$N109)/100),$K109),""))</f>
        <v>0</v>
      </c>
      <c r="P109" s="12">
        <f ca="1">IF($O109="","",$O109*IF($N109="",0,$N109)/100)</f>
        <v>0</v>
      </c>
      <c r="Q109" s="12">
        <f ca="1">IF($O109="","",$O109-$P109)</f>
        <v>0</v>
      </c>
    </row>
    <row r="110" spans="1:17">
      <c r="A110" s="8"/>
      <c r="C110" s="9"/>
      <c r="E110" s="9"/>
      <c r="H110" s="10"/>
      <c r="J110" s="11"/>
      <c r="K110" s="11"/>
      <c r="N110" s="4">
        <f ca="1">IF($M110="","",IFERROR(VLOOKUP($M110,Oranlar!$A$2:$B$8,2,FALSE),""))</f>
        <v>0</v>
      </c>
      <c r="O110" s="12">
        <f ca="1">IF($K110="","",IFERROR(IF($L110="Net",$K110/(1-IF($N110="",0,$N110)/100),$K110),""))</f>
        <v>0</v>
      </c>
      <c r="P110" s="12">
        <f ca="1">IF($O110="","",$O110*IF($N110="",0,$N110)/100)</f>
        <v>0</v>
      </c>
      <c r="Q110" s="12">
        <f ca="1">IF($O110="","",$O110-$P110)</f>
        <v>0</v>
      </c>
    </row>
    <row r="111" spans="1:17">
      <c r="A111" s="8"/>
      <c r="C111" s="9"/>
      <c r="E111" s="9"/>
      <c r="H111" s="10"/>
      <c r="J111" s="11"/>
      <c r="K111" s="11"/>
      <c r="N111" s="4">
        <f ca="1">IF($M111="","",IFERROR(VLOOKUP($M111,Oranlar!$A$2:$B$8,2,FALSE),""))</f>
        <v>0</v>
      </c>
      <c r="O111" s="12">
        <f ca="1">IF($K111="","",IFERROR(IF($L111="Net",$K111/(1-IF($N111="",0,$N111)/100),$K111),""))</f>
        <v>0</v>
      </c>
      <c r="P111" s="12">
        <f ca="1">IF($O111="","",$O111*IF($N111="",0,$N111)/100)</f>
        <v>0</v>
      </c>
      <c r="Q111" s="12">
        <f ca="1">IF($O111="","",$O111-$P111)</f>
        <v>0</v>
      </c>
    </row>
    <row r="112" spans="1:17">
      <c r="A112" s="8"/>
      <c r="C112" s="9"/>
      <c r="E112" s="9"/>
      <c r="H112" s="10"/>
      <c r="J112" s="11"/>
      <c r="K112" s="11"/>
      <c r="N112" s="4">
        <f ca="1">IF($M112="","",IFERROR(VLOOKUP($M112,Oranlar!$A$2:$B$8,2,FALSE),""))</f>
        <v>0</v>
      </c>
      <c r="O112" s="12">
        <f ca="1">IF($K112="","",IFERROR(IF($L112="Net",$K112/(1-IF($N112="",0,$N112)/100),$K112),""))</f>
        <v>0</v>
      </c>
      <c r="P112" s="12">
        <f ca="1">IF($O112="","",$O112*IF($N112="",0,$N112)/100)</f>
        <v>0</v>
      </c>
      <c r="Q112" s="12">
        <f ca="1">IF($O112="","",$O112-$P112)</f>
        <v>0</v>
      </c>
    </row>
    <row r="113" spans="1:17">
      <c r="A113" s="8"/>
      <c r="C113" s="9"/>
      <c r="E113" s="9"/>
      <c r="H113" s="10"/>
      <c r="J113" s="11"/>
      <c r="K113" s="11"/>
      <c r="N113" s="4">
        <f ca="1">IF($M113="","",IFERROR(VLOOKUP($M113,Oranlar!$A$2:$B$8,2,FALSE),""))</f>
        <v>0</v>
      </c>
      <c r="O113" s="12">
        <f ca="1">IF($K113="","",IFERROR(IF($L113="Net",$K113/(1-IF($N113="",0,$N113)/100),$K113),""))</f>
        <v>0</v>
      </c>
      <c r="P113" s="12">
        <f ca="1">IF($O113="","",$O113*IF($N113="",0,$N113)/100)</f>
        <v>0</v>
      </c>
      <c r="Q113" s="12">
        <f ca="1">IF($O113="","",$O113-$P113)</f>
        <v>0</v>
      </c>
    </row>
    <row r="114" spans="1:17">
      <c r="A114" s="8"/>
      <c r="C114" s="9"/>
      <c r="E114" s="9"/>
      <c r="H114" s="10"/>
      <c r="J114" s="11"/>
      <c r="K114" s="11"/>
      <c r="N114" s="4">
        <f ca="1">IF($M114="","",IFERROR(VLOOKUP($M114,Oranlar!$A$2:$B$8,2,FALSE),""))</f>
        <v>0</v>
      </c>
      <c r="O114" s="12">
        <f ca="1">IF($K114="","",IFERROR(IF($L114="Net",$K114/(1-IF($N114="",0,$N114)/100),$K114),""))</f>
        <v>0</v>
      </c>
      <c r="P114" s="12">
        <f ca="1">IF($O114="","",$O114*IF($N114="",0,$N114)/100)</f>
        <v>0</v>
      </c>
      <c r="Q114" s="12">
        <f ca="1">IF($O114="","",$O114-$P114)</f>
        <v>0</v>
      </c>
    </row>
    <row r="115" spans="1:17">
      <c r="A115" s="8"/>
      <c r="C115" s="9"/>
      <c r="E115" s="9"/>
      <c r="H115" s="10"/>
      <c r="J115" s="11"/>
      <c r="K115" s="11"/>
      <c r="N115" s="4">
        <f ca="1">IF($M115="","",IFERROR(VLOOKUP($M115,Oranlar!$A$2:$B$8,2,FALSE),""))</f>
        <v>0</v>
      </c>
      <c r="O115" s="12">
        <f ca="1">IF($K115="","",IFERROR(IF($L115="Net",$K115/(1-IF($N115="",0,$N115)/100),$K115),""))</f>
        <v>0</v>
      </c>
      <c r="P115" s="12">
        <f ca="1">IF($O115="","",$O115*IF($N115="",0,$N115)/100)</f>
        <v>0</v>
      </c>
      <c r="Q115" s="12">
        <f ca="1">IF($O115="","",$O115-$P115)</f>
        <v>0</v>
      </c>
    </row>
    <row r="116" spans="1:17">
      <c r="A116" s="8"/>
      <c r="C116" s="9"/>
      <c r="E116" s="9"/>
      <c r="H116" s="10"/>
      <c r="J116" s="11"/>
      <c r="K116" s="11"/>
      <c r="N116" s="4">
        <f ca="1">IF($M116="","",IFERROR(VLOOKUP($M116,Oranlar!$A$2:$B$8,2,FALSE),""))</f>
        <v>0</v>
      </c>
      <c r="O116" s="12">
        <f ca="1">IF($K116="","",IFERROR(IF($L116="Net",$K116/(1-IF($N116="",0,$N116)/100),$K116),""))</f>
        <v>0</v>
      </c>
      <c r="P116" s="12">
        <f ca="1">IF($O116="","",$O116*IF($N116="",0,$N116)/100)</f>
        <v>0</v>
      </c>
      <c r="Q116" s="12">
        <f ca="1">IF($O116="","",$O116-$P116)</f>
        <v>0</v>
      </c>
    </row>
    <row r="117" spans="1:17">
      <c r="A117" s="8"/>
      <c r="C117" s="9"/>
      <c r="E117" s="9"/>
      <c r="H117" s="10"/>
      <c r="J117" s="11"/>
      <c r="K117" s="11"/>
      <c r="N117" s="4">
        <f ca="1">IF($M117="","",IFERROR(VLOOKUP($M117,Oranlar!$A$2:$B$8,2,FALSE),""))</f>
        <v>0</v>
      </c>
      <c r="O117" s="12">
        <f ca="1">IF($K117="","",IFERROR(IF($L117="Net",$K117/(1-IF($N117="",0,$N117)/100),$K117),""))</f>
        <v>0</v>
      </c>
      <c r="P117" s="12">
        <f ca="1">IF($O117="","",$O117*IF($N117="",0,$N117)/100)</f>
        <v>0</v>
      </c>
      <c r="Q117" s="12">
        <f ca="1">IF($O117="","",$O117-$P117)</f>
        <v>0</v>
      </c>
    </row>
    <row r="118" spans="1:17">
      <c r="A118" s="8"/>
      <c r="C118" s="9"/>
      <c r="E118" s="9"/>
      <c r="H118" s="10"/>
      <c r="J118" s="11"/>
      <c r="K118" s="11"/>
      <c r="N118" s="4">
        <f ca="1">IF($M118="","",IFERROR(VLOOKUP($M118,Oranlar!$A$2:$B$8,2,FALSE),""))</f>
        <v>0</v>
      </c>
      <c r="O118" s="12">
        <f ca="1">IF($K118="","",IFERROR(IF($L118="Net",$K118/(1-IF($N118="",0,$N118)/100),$K118),""))</f>
        <v>0</v>
      </c>
      <c r="P118" s="12">
        <f ca="1">IF($O118="","",$O118*IF($N118="",0,$N118)/100)</f>
        <v>0</v>
      </c>
      <c r="Q118" s="12">
        <f ca="1">IF($O118="","",$O118-$P118)</f>
        <v>0</v>
      </c>
    </row>
    <row r="119" spans="1:17">
      <c r="A119" s="8"/>
      <c r="C119" s="9"/>
      <c r="E119" s="9"/>
      <c r="H119" s="10"/>
      <c r="J119" s="11"/>
      <c r="K119" s="11"/>
      <c r="N119" s="4">
        <f ca="1">IF($M119="","",IFERROR(VLOOKUP($M119,Oranlar!$A$2:$B$8,2,FALSE),""))</f>
        <v>0</v>
      </c>
      <c r="O119" s="12">
        <f ca="1">IF($K119="","",IFERROR(IF($L119="Net",$K119/(1-IF($N119="",0,$N119)/100),$K119),""))</f>
        <v>0</v>
      </c>
      <c r="P119" s="12">
        <f ca="1">IF($O119="","",$O119*IF($N119="",0,$N119)/100)</f>
        <v>0</v>
      </c>
      <c r="Q119" s="12">
        <f ca="1">IF($O119="","",$O119-$P119)</f>
        <v>0</v>
      </c>
    </row>
    <row r="120" spans="1:17">
      <c r="A120" s="8"/>
      <c r="C120" s="9"/>
      <c r="E120" s="9"/>
      <c r="H120" s="10"/>
      <c r="J120" s="11"/>
      <c r="K120" s="11"/>
      <c r="N120" s="4">
        <f ca="1">IF($M120="","",IFERROR(VLOOKUP($M120,Oranlar!$A$2:$B$8,2,FALSE),""))</f>
        <v>0</v>
      </c>
      <c r="O120" s="12">
        <f ca="1">IF($K120="","",IFERROR(IF($L120="Net",$K120/(1-IF($N120="",0,$N120)/100),$K120),""))</f>
        <v>0</v>
      </c>
      <c r="P120" s="12">
        <f ca="1">IF($O120="","",$O120*IF($N120="",0,$N120)/100)</f>
        <v>0</v>
      </c>
      <c r="Q120" s="12">
        <f ca="1">IF($O120="","",$O120-$P120)</f>
        <v>0</v>
      </c>
    </row>
    <row r="121" spans="1:17">
      <c r="A121" s="8"/>
      <c r="C121" s="9"/>
      <c r="E121" s="9"/>
      <c r="H121" s="10"/>
      <c r="J121" s="11"/>
      <c r="K121" s="11"/>
      <c r="N121" s="4">
        <f ca="1">IF($M121="","",IFERROR(VLOOKUP($M121,Oranlar!$A$2:$B$8,2,FALSE),""))</f>
        <v>0</v>
      </c>
      <c r="O121" s="12">
        <f ca="1">IF($K121="","",IFERROR(IF($L121="Net",$K121/(1-IF($N121="",0,$N121)/100),$K121),""))</f>
        <v>0</v>
      </c>
      <c r="P121" s="12">
        <f ca="1">IF($O121="","",$O121*IF($N121="",0,$N121)/100)</f>
        <v>0</v>
      </c>
      <c r="Q121" s="12">
        <f ca="1">IF($O121="","",$O121-$P121)</f>
        <v>0</v>
      </c>
    </row>
    <row r="122" spans="1:17">
      <c r="A122" s="8"/>
      <c r="C122" s="9"/>
      <c r="E122" s="9"/>
      <c r="H122" s="10"/>
      <c r="J122" s="11"/>
      <c r="K122" s="11"/>
      <c r="N122" s="4">
        <f ca="1">IF($M122="","",IFERROR(VLOOKUP($M122,Oranlar!$A$2:$B$8,2,FALSE),""))</f>
        <v>0</v>
      </c>
      <c r="O122" s="12">
        <f ca="1">IF($K122="","",IFERROR(IF($L122="Net",$K122/(1-IF($N122="",0,$N122)/100),$K122),""))</f>
        <v>0</v>
      </c>
      <c r="P122" s="12">
        <f ca="1">IF($O122="","",$O122*IF($N122="",0,$N122)/100)</f>
        <v>0</v>
      </c>
      <c r="Q122" s="12">
        <f ca="1">IF($O122="","",$O122-$P122)</f>
        <v>0</v>
      </c>
    </row>
    <row r="123" spans="1:17">
      <c r="A123" s="8"/>
      <c r="C123" s="9"/>
      <c r="E123" s="9"/>
      <c r="H123" s="10"/>
      <c r="J123" s="11"/>
      <c r="K123" s="11"/>
      <c r="N123" s="4">
        <f ca="1">IF($M123="","",IFERROR(VLOOKUP($M123,Oranlar!$A$2:$B$8,2,FALSE),""))</f>
        <v>0</v>
      </c>
      <c r="O123" s="12">
        <f ca="1">IF($K123="","",IFERROR(IF($L123="Net",$K123/(1-IF($N123="",0,$N123)/100),$K123),""))</f>
        <v>0</v>
      </c>
      <c r="P123" s="12">
        <f ca="1">IF($O123="","",$O123*IF($N123="",0,$N123)/100)</f>
        <v>0</v>
      </c>
      <c r="Q123" s="12">
        <f ca="1">IF($O123="","",$O123-$P123)</f>
        <v>0</v>
      </c>
    </row>
    <row r="124" spans="1:17">
      <c r="A124" s="8"/>
      <c r="C124" s="9"/>
      <c r="E124" s="9"/>
      <c r="H124" s="10"/>
      <c r="J124" s="11"/>
      <c r="K124" s="11"/>
      <c r="N124" s="4">
        <f ca="1">IF($M124="","",IFERROR(VLOOKUP($M124,Oranlar!$A$2:$B$8,2,FALSE),""))</f>
        <v>0</v>
      </c>
      <c r="O124" s="12">
        <f ca="1">IF($K124="","",IFERROR(IF($L124="Net",$K124/(1-IF($N124="",0,$N124)/100),$K124),""))</f>
        <v>0</v>
      </c>
      <c r="P124" s="12">
        <f ca="1">IF($O124="","",$O124*IF($N124="",0,$N124)/100)</f>
        <v>0</v>
      </c>
      <c r="Q124" s="12">
        <f ca="1">IF($O124="","",$O124-$P124)</f>
        <v>0</v>
      </c>
    </row>
    <row r="125" spans="1:17">
      <c r="A125" s="8"/>
      <c r="C125" s="9"/>
      <c r="E125" s="9"/>
      <c r="H125" s="10"/>
      <c r="J125" s="11"/>
      <c r="K125" s="11"/>
      <c r="N125" s="4">
        <f ca="1">IF($M125="","",IFERROR(VLOOKUP($M125,Oranlar!$A$2:$B$8,2,FALSE),""))</f>
        <v>0</v>
      </c>
      <c r="O125" s="12">
        <f ca="1">IF($K125="","",IFERROR(IF($L125="Net",$K125/(1-IF($N125="",0,$N125)/100),$K125),""))</f>
        <v>0</v>
      </c>
      <c r="P125" s="12">
        <f ca="1">IF($O125="","",$O125*IF($N125="",0,$N125)/100)</f>
        <v>0</v>
      </c>
      <c r="Q125" s="12">
        <f ca="1">IF($O125="","",$O125-$P125)</f>
        <v>0</v>
      </c>
    </row>
    <row r="126" spans="1:17">
      <c r="A126" s="8"/>
      <c r="C126" s="9"/>
      <c r="E126" s="9"/>
      <c r="H126" s="10"/>
      <c r="J126" s="11"/>
      <c r="K126" s="11"/>
      <c r="N126" s="4">
        <f ca="1">IF($M126="","",IFERROR(VLOOKUP($M126,Oranlar!$A$2:$B$8,2,FALSE),""))</f>
        <v>0</v>
      </c>
      <c r="O126" s="12">
        <f ca="1">IF($K126="","",IFERROR(IF($L126="Net",$K126/(1-IF($N126="",0,$N126)/100),$K126),""))</f>
        <v>0</v>
      </c>
      <c r="P126" s="12">
        <f ca="1">IF($O126="","",$O126*IF($N126="",0,$N126)/100)</f>
        <v>0</v>
      </c>
      <c r="Q126" s="12">
        <f ca="1">IF($O126="","",$O126-$P126)</f>
        <v>0</v>
      </c>
    </row>
    <row r="127" spans="1:17">
      <c r="A127" s="8"/>
      <c r="C127" s="9"/>
      <c r="E127" s="9"/>
      <c r="H127" s="10"/>
      <c r="J127" s="11"/>
      <c r="K127" s="11"/>
      <c r="N127" s="4">
        <f ca="1">IF($M127="","",IFERROR(VLOOKUP($M127,Oranlar!$A$2:$B$8,2,FALSE),""))</f>
        <v>0</v>
      </c>
      <c r="O127" s="12">
        <f ca="1">IF($K127="","",IFERROR(IF($L127="Net",$K127/(1-IF($N127="",0,$N127)/100),$K127),""))</f>
        <v>0</v>
      </c>
      <c r="P127" s="12">
        <f ca="1">IF($O127="","",$O127*IF($N127="",0,$N127)/100)</f>
        <v>0</v>
      </c>
      <c r="Q127" s="12">
        <f ca="1">IF($O127="","",$O127-$P127)</f>
        <v>0</v>
      </c>
    </row>
    <row r="128" spans="1:17">
      <c r="A128" s="8"/>
      <c r="C128" s="9"/>
      <c r="E128" s="9"/>
      <c r="H128" s="10"/>
      <c r="J128" s="11"/>
      <c r="K128" s="11"/>
      <c r="N128" s="4">
        <f ca="1">IF($M128="","",IFERROR(VLOOKUP($M128,Oranlar!$A$2:$B$8,2,FALSE),""))</f>
        <v>0</v>
      </c>
      <c r="O128" s="12">
        <f ca="1">IF($K128="","",IFERROR(IF($L128="Net",$K128/(1-IF($N128="",0,$N128)/100),$K128),""))</f>
        <v>0</v>
      </c>
      <c r="P128" s="12">
        <f ca="1">IF($O128="","",$O128*IF($N128="",0,$N128)/100)</f>
        <v>0</v>
      </c>
      <c r="Q128" s="12">
        <f ca="1">IF($O128="","",$O128-$P128)</f>
        <v>0</v>
      </c>
    </row>
    <row r="129" spans="1:17">
      <c r="A129" s="8"/>
      <c r="C129" s="9"/>
      <c r="E129" s="9"/>
      <c r="H129" s="10"/>
      <c r="J129" s="11"/>
      <c r="K129" s="11"/>
      <c r="N129" s="4">
        <f ca="1">IF($M129="","",IFERROR(VLOOKUP($M129,Oranlar!$A$2:$B$8,2,FALSE),""))</f>
        <v>0</v>
      </c>
      <c r="O129" s="12">
        <f ca="1">IF($K129="","",IFERROR(IF($L129="Net",$K129/(1-IF($N129="",0,$N129)/100),$K129),""))</f>
        <v>0</v>
      </c>
      <c r="P129" s="12">
        <f ca="1">IF($O129="","",$O129*IF($N129="",0,$N129)/100)</f>
        <v>0</v>
      </c>
      <c r="Q129" s="12">
        <f ca="1">IF($O129="","",$O129-$P129)</f>
        <v>0</v>
      </c>
    </row>
    <row r="130" spans="1:17">
      <c r="A130" s="8"/>
      <c r="C130" s="9"/>
      <c r="E130" s="9"/>
      <c r="H130" s="10"/>
      <c r="J130" s="11"/>
      <c r="K130" s="11"/>
      <c r="N130" s="4">
        <f ca="1">IF($M130="","",IFERROR(VLOOKUP($M130,Oranlar!$A$2:$B$8,2,FALSE),""))</f>
        <v>0</v>
      </c>
      <c r="O130" s="12">
        <f ca="1">IF($K130="","",IFERROR(IF($L130="Net",$K130/(1-IF($N130="",0,$N130)/100),$K130),""))</f>
        <v>0</v>
      </c>
      <c r="P130" s="12">
        <f ca="1">IF($O130="","",$O130*IF($N130="",0,$N130)/100)</f>
        <v>0</v>
      </c>
      <c r="Q130" s="12">
        <f ca="1">IF($O130="","",$O130-$P130)</f>
        <v>0</v>
      </c>
    </row>
    <row r="131" spans="1:17">
      <c r="A131" s="8"/>
      <c r="C131" s="9"/>
      <c r="E131" s="9"/>
      <c r="H131" s="10"/>
      <c r="J131" s="11"/>
      <c r="K131" s="11"/>
      <c r="N131" s="4">
        <f ca="1">IF($M131="","",IFERROR(VLOOKUP($M131,Oranlar!$A$2:$B$8,2,FALSE),""))</f>
        <v>0</v>
      </c>
      <c r="O131" s="12">
        <f ca="1">IF($K131="","",IFERROR(IF($L131="Net",$K131/(1-IF($N131="",0,$N131)/100),$K131),""))</f>
        <v>0</v>
      </c>
      <c r="P131" s="12">
        <f ca="1">IF($O131="","",$O131*IF($N131="",0,$N131)/100)</f>
        <v>0</v>
      </c>
      <c r="Q131" s="12">
        <f ca="1">IF($O131="","",$O131-$P131)</f>
        <v>0</v>
      </c>
    </row>
    <row r="132" spans="1:17">
      <c r="A132" s="8"/>
      <c r="C132" s="9"/>
      <c r="E132" s="9"/>
      <c r="H132" s="10"/>
      <c r="J132" s="11"/>
      <c r="K132" s="11"/>
      <c r="N132" s="4">
        <f ca="1">IF($M132="","",IFERROR(VLOOKUP($M132,Oranlar!$A$2:$B$8,2,FALSE),""))</f>
        <v>0</v>
      </c>
      <c r="O132" s="12">
        <f ca="1">IF($K132="","",IFERROR(IF($L132="Net",$K132/(1-IF($N132="",0,$N132)/100),$K132),""))</f>
        <v>0</v>
      </c>
      <c r="P132" s="12">
        <f ca="1">IF($O132="","",$O132*IF($N132="",0,$N132)/100)</f>
        <v>0</v>
      </c>
      <c r="Q132" s="12">
        <f ca="1">IF($O132="","",$O132-$P132)</f>
        <v>0</v>
      </c>
    </row>
    <row r="133" spans="1:17">
      <c r="A133" s="8"/>
      <c r="C133" s="9"/>
      <c r="E133" s="9"/>
      <c r="H133" s="10"/>
      <c r="J133" s="11"/>
      <c r="K133" s="11"/>
      <c r="N133" s="4">
        <f ca="1">IF($M133="","",IFERROR(VLOOKUP($M133,Oranlar!$A$2:$B$8,2,FALSE),""))</f>
        <v>0</v>
      </c>
      <c r="O133" s="12">
        <f ca="1">IF($K133="","",IFERROR(IF($L133="Net",$K133/(1-IF($N133="",0,$N133)/100),$K133),""))</f>
        <v>0</v>
      </c>
      <c r="P133" s="12">
        <f ca="1">IF($O133="","",$O133*IF($N133="",0,$N133)/100)</f>
        <v>0</v>
      </c>
      <c r="Q133" s="12">
        <f ca="1">IF($O133="","",$O133-$P133)</f>
        <v>0</v>
      </c>
    </row>
    <row r="134" spans="1:17">
      <c r="A134" s="8"/>
      <c r="C134" s="9"/>
      <c r="E134" s="9"/>
      <c r="H134" s="10"/>
      <c r="J134" s="11"/>
      <c r="K134" s="11"/>
      <c r="N134" s="4">
        <f ca="1">IF($M134="","",IFERROR(VLOOKUP($M134,Oranlar!$A$2:$B$8,2,FALSE),""))</f>
        <v>0</v>
      </c>
      <c r="O134" s="12">
        <f ca="1">IF($K134="","",IFERROR(IF($L134="Net",$K134/(1-IF($N134="",0,$N134)/100),$K134),""))</f>
        <v>0</v>
      </c>
      <c r="P134" s="12">
        <f ca="1">IF($O134="","",$O134*IF($N134="",0,$N134)/100)</f>
        <v>0</v>
      </c>
      <c r="Q134" s="12">
        <f ca="1">IF($O134="","",$O134-$P134)</f>
        <v>0</v>
      </c>
    </row>
    <row r="135" spans="1:17">
      <c r="A135" s="8"/>
      <c r="C135" s="9"/>
      <c r="E135" s="9"/>
      <c r="H135" s="10"/>
      <c r="J135" s="11"/>
      <c r="K135" s="11"/>
      <c r="N135" s="4">
        <f ca="1">IF($M135="","",IFERROR(VLOOKUP($M135,Oranlar!$A$2:$B$8,2,FALSE),""))</f>
        <v>0</v>
      </c>
      <c r="O135" s="12">
        <f ca="1">IF($K135="","",IFERROR(IF($L135="Net",$K135/(1-IF($N135="",0,$N135)/100),$K135),""))</f>
        <v>0</v>
      </c>
      <c r="P135" s="12">
        <f ca="1">IF($O135="","",$O135*IF($N135="",0,$N135)/100)</f>
        <v>0</v>
      </c>
      <c r="Q135" s="12">
        <f ca="1">IF($O135="","",$O135-$P135)</f>
        <v>0</v>
      </c>
    </row>
    <row r="136" spans="1:17">
      <c r="A136" s="8"/>
      <c r="C136" s="9"/>
      <c r="E136" s="9"/>
      <c r="H136" s="10"/>
      <c r="J136" s="11"/>
      <c r="K136" s="11"/>
      <c r="N136" s="4">
        <f ca="1">IF($M136="","",IFERROR(VLOOKUP($M136,Oranlar!$A$2:$B$8,2,FALSE),""))</f>
        <v>0</v>
      </c>
      <c r="O136" s="12">
        <f ca="1">IF($K136="","",IFERROR(IF($L136="Net",$K136/(1-IF($N136="",0,$N136)/100),$K136),""))</f>
        <v>0</v>
      </c>
      <c r="P136" s="12">
        <f ca="1">IF($O136="","",$O136*IF($N136="",0,$N136)/100)</f>
        <v>0</v>
      </c>
      <c r="Q136" s="12">
        <f ca="1">IF($O136="","",$O136-$P136)</f>
        <v>0</v>
      </c>
    </row>
    <row r="137" spans="1:17">
      <c r="A137" s="8"/>
      <c r="C137" s="9"/>
      <c r="E137" s="9"/>
      <c r="H137" s="10"/>
      <c r="J137" s="11"/>
      <c r="K137" s="11"/>
      <c r="N137" s="4">
        <f ca="1">IF($M137="","",IFERROR(VLOOKUP($M137,Oranlar!$A$2:$B$8,2,FALSE),""))</f>
        <v>0</v>
      </c>
      <c r="O137" s="12">
        <f ca="1">IF($K137="","",IFERROR(IF($L137="Net",$K137/(1-IF($N137="",0,$N137)/100),$K137),""))</f>
        <v>0</v>
      </c>
      <c r="P137" s="12">
        <f ca="1">IF($O137="","",$O137*IF($N137="",0,$N137)/100)</f>
        <v>0</v>
      </c>
      <c r="Q137" s="12">
        <f ca="1">IF($O137="","",$O137-$P137)</f>
        <v>0</v>
      </c>
    </row>
    <row r="138" spans="1:17">
      <c r="A138" s="8"/>
      <c r="C138" s="9"/>
      <c r="E138" s="9"/>
      <c r="H138" s="10"/>
      <c r="J138" s="11"/>
      <c r="K138" s="11"/>
      <c r="N138" s="4">
        <f ca="1">IF($M138="","",IFERROR(VLOOKUP($M138,Oranlar!$A$2:$B$8,2,FALSE),""))</f>
        <v>0</v>
      </c>
      <c r="O138" s="12">
        <f ca="1">IF($K138="","",IFERROR(IF($L138="Net",$K138/(1-IF($N138="",0,$N138)/100),$K138),""))</f>
        <v>0</v>
      </c>
      <c r="P138" s="12">
        <f ca="1">IF($O138="","",$O138*IF($N138="",0,$N138)/100)</f>
        <v>0</v>
      </c>
      <c r="Q138" s="12">
        <f ca="1">IF($O138="","",$O138-$P138)</f>
        <v>0</v>
      </c>
    </row>
    <row r="139" spans="1:17">
      <c r="A139" s="8"/>
      <c r="C139" s="9"/>
      <c r="E139" s="9"/>
      <c r="H139" s="10"/>
      <c r="J139" s="11"/>
      <c r="K139" s="11"/>
      <c r="N139" s="4">
        <f ca="1">IF($M139="","",IFERROR(VLOOKUP($M139,Oranlar!$A$2:$B$8,2,FALSE),""))</f>
        <v>0</v>
      </c>
      <c r="O139" s="12">
        <f ca="1">IF($K139="","",IFERROR(IF($L139="Net",$K139/(1-IF($N139="",0,$N139)/100),$K139),""))</f>
        <v>0</v>
      </c>
      <c r="P139" s="12">
        <f ca="1">IF($O139="","",$O139*IF($N139="",0,$N139)/100)</f>
        <v>0</v>
      </c>
      <c r="Q139" s="12">
        <f ca="1">IF($O139="","",$O139-$P139)</f>
        <v>0</v>
      </c>
    </row>
    <row r="140" spans="1:17">
      <c r="A140" s="8"/>
      <c r="C140" s="9"/>
      <c r="E140" s="9"/>
      <c r="H140" s="10"/>
      <c r="J140" s="11"/>
      <c r="K140" s="11"/>
      <c r="N140" s="4">
        <f ca="1">IF($M140="","",IFERROR(VLOOKUP($M140,Oranlar!$A$2:$B$8,2,FALSE),""))</f>
        <v>0</v>
      </c>
      <c r="O140" s="12">
        <f ca="1">IF($K140="","",IFERROR(IF($L140="Net",$K140/(1-IF($N140="",0,$N140)/100),$K140),""))</f>
        <v>0</v>
      </c>
      <c r="P140" s="12">
        <f ca="1">IF($O140="","",$O140*IF($N140="",0,$N140)/100)</f>
        <v>0</v>
      </c>
      <c r="Q140" s="12">
        <f ca="1">IF($O140="","",$O140-$P140)</f>
        <v>0</v>
      </c>
    </row>
    <row r="141" spans="1:17">
      <c r="A141" s="8"/>
      <c r="C141" s="9"/>
      <c r="E141" s="9"/>
      <c r="H141" s="10"/>
      <c r="J141" s="11"/>
      <c r="K141" s="11"/>
      <c r="N141" s="4">
        <f ca="1">IF($M141="","",IFERROR(VLOOKUP($M141,Oranlar!$A$2:$B$8,2,FALSE),""))</f>
        <v>0</v>
      </c>
      <c r="O141" s="12">
        <f ca="1">IF($K141="","",IFERROR(IF($L141="Net",$K141/(1-IF($N141="",0,$N141)/100),$K141),""))</f>
        <v>0</v>
      </c>
      <c r="P141" s="12">
        <f ca="1">IF($O141="","",$O141*IF($N141="",0,$N141)/100)</f>
        <v>0</v>
      </c>
      <c r="Q141" s="12">
        <f ca="1">IF($O141="","",$O141-$P141)</f>
        <v>0</v>
      </c>
    </row>
    <row r="142" spans="1:17">
      <c r="A142" s="8"/>
      <c r="C142" s="9"/>
      <c r="E142" s="9"/>
      <c r="H142" s="10"/>
      <c r="J142" s="11"/>
      <c r="K142" s="11"/>
      <c r="N142" s="4">
        <f ca="1">IF($M142="","",IFERROR(VLOOKUP($M142,Oranlar!$A$2:$B$8,2,FALSE),""))</f>
        <v>0</v>
      </c>
      <c r="O142" s="12">
        <f ca="1">IF($K142="","",IFERROR(IF($L142="Net",$K142/(1-IF($N142="",0,$N142)/100),$K142),""))</f>
        <v>0</v>
      </c>
      <c r="P142" s="12">
        <f ca="1">IF($O142="","",$O142*IF($N142="",0,$N142)/100)</f>
        <v>0</v>
      </c>
      <c r="Q142" s="12">
        <f ca="1">IF($O142="","",$O142-$P142)</f>
        <v>0</v>
      </c>
    </row>
    <row r="143" spans="1:17">
      <c r="A143" s="8"/>
      <c r="C143" s="9"/>
      <c r="E143" s="9"/>
      <c r="H143" s="10"/>
      <c r="J143" s="11"/>
      <c r="K143" s="11"/>
      <c r="N143" s="4">
        <f ca="1">IF($M143="","",IFERROR(VLOOKUP($M143,Oranlar!$A$2:$B$8,2,FALSE),""))</f>
        <v>0</v>
      </c>
      <c r="O143" s="12">
        <f ca="1">IF($K143="","",IFERROR(IF($L143="Net",$K143/(1-IF($N143="",0,$N143)/100),$K143),""))</f>
        <v>0</v>
      </c>
      <c r="P143" s="12">
        <f ca="1">IF($O143="","",$O143*IF($N143="",0,$N143)/100)</f>
        <v>0</v>
      </c>
      <c r="Q143" s="12">
        <f ca="1">IF($O143="","",$O143-$P143)</f>
        <v>0</v>
      </c>
    </row>
    <row r="144" spans="1:17">
      <c r="A144" s="8"/>
      <c r="C144" s="9"/>
      <c r="E144" s="9"/>
      <c r="H144" s="10"/>
      <c r="J144" s="11"/>
      <c r="K144" s="11"/>
      <c r="N144" s="4">
        <f ca="1">IF($M144="","",IFERROR(VLOOKUP($M144,Oranlar!$A$2:$B$8,2,FALSE),""))</f>
        <v>0</v>
      </c>
      <c r="O144" s="12">
        <f ca="1">IF($K144="","",IFERROR(IF($L144="Net",$K144/(1-IF($N144="",0,$N144)/100),$K144),""))</f>
        <v>0</v>
      </c>
      <c r="P144" s="12">
        <f ca="1">IF($O144="","",$O144*IF($N144="",0,$N144)/100)</f>
        <v>0</v>
      </c>
      <c r="Q144" s="12">
        <f ca="1">IF($O144="","",$O144-$P144)</f>
        <v>0</v>
      </c>
    </row>
    <row r="145" spans="1:17">
      <c r="A145" s="8"/>
      <c r="C145" s="9"/>
      <c r="E145" s="9"/>
      <c r="H145" s="10"/>
      <c r="J145" s="11"/>
      <c r="K145" s="11"/>
      <c r="N145" s="4">
        <f ca="1">IF($M145="","",IFERROR(VLOOKUP($M145,Oranlar!$A$2:$B$8,2,FALSE),""))</f>
        <v>0</v>
      </c>
      <c r="O145" s="12">
        <f ca="1">IF($K145="","",IFERROR(IF($L145="Net",$K145/(1-IF($N145="",0,$N145)/100),$K145),""))</f>
        <v>0</v>
      </c>
      <c r="P145" s="12">
        <f ca="1">IF($O145="","",$O145*IF($N145="",0,$N145)/100)</f>
        <v>0</v>
      </c>
      <c r="Q145" s="12">
        <f ca="1">IF($O145="","",$O145-$P145)</f>
        <v>0</v>
      </c>
    </row>
    <row r="146" spans="1:17">
      <c r="A146" s="8"/>
      <c r="C146" s="9"/>
      <c r="E146" s="9"/>
      <c r="H146" s="10"/>
      <c r="J146" s="11"/>
      <c r="K146" s="11"/>
      <c r="N146" s="4">
        <f ca="1">IF($M146="","",IFERROR(VLOOKUP($M146,Oranlar!$A$2:$B$8,2,FALSE),""))</f>
        <v>0</v>
      </c>
      <c r="O146" s="12">
        <f ca="1">IF($K146="","",IFERROR(IF($L146="Net",$K146/(1-IF($N146="",0,$N146)/100),$K146),""))</f>
        <v>0</v>
      </c>
      <c r="P146" s="12">
        <f ca="1">IF($O146="","",$O146*IF($N146="",0,$N146)/100)</f>
        <v>0</v>
      </c>
      <c r="Q146" s="12">
        <f ca="1">IF($O146="","",$O146-$P146)</f>
        <v>0</v>
      </c>
    </row>
    <row r="147" spans="1:17">
      <c r="A147" s="8"/>
      <c r="C147" s="9"/>
      <c r="E147" s="9"/>
      <c r="H147" s="10"/>
      <c r="J147" s="11"/>
      <c r="K147" s="11"/>
      <c r="N147" s="4">
        <f ca="1">IF($M147="","",IFERROR(VLOOKUP($M147,Oranlar!$A$2:$B$8,2,FALSE),""))</f>
        <v>0</v>
      </c>
      <c r="O147" s="12">
        <f ca="1">IF($K147="","",IFERROR(IF($L147="Net",$K147/(1-IF($N147="",0,$N147)/100),$K147),""))</f>
        <v>0</v>
      </c>
      <c r="P147" s="12">
        <f ca="1">IF($O147="","",$O147*IF($N147="",0,$N147)/100)</f>
        <v>0</v>
      </c>
      <c r="Q147" s="12">
        <f ca="1">IF($O147="","",$O147-$P147)</f>
        <v>0</v>
      </c>
    </row>
    <row r="148" spans="1:17">
      <c r="A148" s="8"/>
      <c r="C148" s="9"/>
      <c r="E148" s="9"/>
      <c r="H148" s="10"/>
      <c r="J148" s="11"/>
      <c r="K148" s="11"/>
      <c r="N148" s="4">
        <f ca="1">IF($M148="","",IFERROR(VLOOKUP($M148,Oranlar!$A$2:$B$8,2,FALSE),""))</f>
        <v>0</v>
      </c>
      <c r="O148" s="12">
        <f ca="1">IF($K148="","",IFERROR(IF($L148="Net",$K148/(1-IF($N148="",0,$N148)/100),$K148),""))</f>
        <v>0</v>
      </c>
      <c r="P148" s="12">
        <f ca="1">IF($O148="","",$O148*IF($N148="",0,$N148)/100)</f>
        <v>0</v>
      </c>
      <c r="Q148" s="12">
        <f ca="1">IF($O148="","",$O148-$P148)</f>
        <v>0</v>
      </c>
    </row>
    <row r="149" spans="1:17">
      <c r="A149" s="8"/>
      <c r="C149" s="9"/>
      <c r="E149" s="9"/>
      <c r="H149" s="10"/>
      <c r="J149" s="11"/>
      <c r="K149" s="11"/>
      <c r="N149" s="4">
        <f ca="1">IF($M149="","",IFERROR(VLOOKUP($M149,Oranlar!$A$2:$B$8,2,FALSE),""))</f>
        <v>0</v>
      </c>
      <c r="O149" s="12">
        <f ca="1">IF($K149="","",IFERROR(IF($L149="Net",$K149/(1-IF($N149="",0,$N149)/100),$K149),""))</f>
        <v>0</v>
      </c>
      <c r="P149" s="12">
        <f ca="1">IF($O149="","",$O149*IF($N149="",0,$N149)/100)</f>
        <v>0</v>
      </c>
      <c r="Q149" s="12">
        <f ca="1">IF($O149="","",$O149-$P149)</f>
        <v>0</v>
      </c>
    </row>
    <row r="150" spans="1:17">
      <c r="A150" s="8"/>
      <c r="C150" s="9"/>
      <c r="E150" s="9"/>
      <c r="H150" s="10"/>
      <c r="J150" s="11"/>
      <c r="K150" s="11"/>
      <c r="N150" s="4">
        <f ca="1">IF($M150="","",IFERROR(VLOOKUP($M150,Oranlar!$A$2:$B$8,2,FALSE),""))</f>
        <v>0</v>
      </c>
      <c r="O150" s="12">
        <f ca="1">IF($K150="","",IFERROR(IF($L150="Net",$K150/(1-IF($N150="",0,$N150)/100),$K150),""))</f>
        <v>0</v>
      </c>
      <c r="P150" s="12">
        <f ca="1">IF($O150="","",$O150*IF($N150="",0,$N150)/100)</f>
        <v>0</v>
      </c>
      <c r="Q150" s="12">
        <f ca="1">IF($O150="","",$O150-$P150)</f>
        <v>0</v>
      </c>
    </row>
    <row r="151" spans="1:17">
      <c r="A151" s="8"/>
      <c r="C151" s="9"/>
      <c r="E151" s="9"/>
      <c r="H151" s="10"/>
      <c r="J151" s="11"/>
      <c r="K151" s="11"/>
      <c r="N151" s="4">
        <f ca="1">IF($M151="","",IFERROR(VLOOKUP($M151,Oranlar!$A$2:$B$8,2,FALSE),""))</f>
        <v>0</v>
      </c>
      <c r="O151" s="12">
        <f ca="1">IF($K151="","",IFERROR(IF($L151="Net",$K151/(1-IF($N151="",0,$N151)/100),$K151),""))</f>
        <v>0</v>
      </c>
      <c r="P151" s="12">
        <f ca="1">IF($O151="","",$O151*IF($N151="",0,$N151)/100)</f>
        <v>0</v>
      </c>
      <c r="Q151" s="12">
        <f ca="1">IF($O151="","",$O151-$P151)</f>
        <v>0</v>
      </c>
    </row>
    <row r="152" spans="1:17">
      <c r="A152" s="8"/>
      <c r="C152" s="9"/>
      <c r="E152" s="9"/>
      <c r="H152" s="10"/>
      <c r="J152" s="11"/>
      <c r="K152" s="11"/>
      <c r="N152" s="4">
        <f ca="1">IF($M152="","",IFERROR(VLOOKUP($M152,Oranlar!$A$2:$B$8,2,FALSE),""))</f>
        <v>0</v>
      </c>
      <c r="O152" s="12">
        <f ca="1">IF($K152="","",IFERROR(IF($L152="Net",$K152/(1-IF($N152="",0,$N152)/100),$K152),""))</f>
        <v>0</v>
      </c>
      <c r="P152" s="12">
        <f ca="1">IF($O152="","",$O152*IF($N152="",0,$N152)/100)</f>
        <v>0</v>
      </c>
      <c r="Q152" s="12">
        <f ca="1">IF($O152="","",$O152-$P152)</f>
        <v>0</v>
      </c>
    </row>
    <row r="153" spans="1:17">
      <c r="A153" s="8"/>
      <c r="C153" s="9"/>
      <c r="E153" s="9"/>
      <c r="H153" s="10"/>
      <c r="J153" s="11"/>
      <c r="K153" s="11"/>
      <c r="N153" s="4">
        <f ca="1">IF($M153="","",IFERROR(VLOOKUP($M153,Oranlar!$A$2:$B$8,2,FALSE),""))</f>
        <v>0</v>
      </c>
      <c r="O153" s="12">
        <f ca="1">IF($K153="","",IFERROR(IF($L153="Net",$K153/(1-IF($N153="",0,$N153)/100),$K153),""))</f>
        <v>0</v>
      </c>
      <c r="P153" s="12">
        <f ca="1">IF($O153="","",$O153*IF($N153="",0,$N153)/100)</f>
        <v>0</v>
      </c>
      <c r="Q153" s="12">
        <f ca="1">IF($O153="","",$O153-$P153)</f>
        <v>0</v>
      </c>
    </row>
    <row r="154" spans="1:17">
      <c r="A154" s="8"/>
      <c r="C154" s="9"/>
      <c r="E154" s="9"/>
      <c r="H154" s="10"/>
      <c r="J154" s="11"/>
      <c r="K154" s="11"/>
      <c r="N154" s="4">
        <f ca="1">IF($M154="","",IFERROR(VLOOKUP($M154,Oranlar!$A$2:$B$8,2,FALSE),""))</f>
        <v>0</v>
      </c>
      <c r="O154" s="12">
        <f ca="1">IF($K154="","",IFERROR(IF($L154="Net",$K154/(1-IF($N154="",0,$N154)/100),$K154),""))</f>
        <v>0</v>
      </c>
      <c r="P154" s="12">
        <f ca="1">IF($O154="","",$O154*IF($N154="",0,$N154)/100)</f>
        <v>0</v>
      </c>
      <c r="Q154" s="12">
        <f ca="1">IF($O154="","",$O154-$P154)</f>
        <v>0</v>
      </c>
    </row>
    <row r="155" spans="1:17">
      <c r="A155" s="8"/>
      <c r="C155" s="9"/>
      <c r="E155" s="9"/>
      <c r="H155" s="10"/>
      <c r="J155" s="11"/>
      <c r="K155" s="11"/>
      <c r="N155" s="4">
        <f ca="1">IF($M155="","",IFERROR(VLOOKUP($M155,Oranlar!$A$2:$B$8,2,FALSE),""))</f>
        <v>0</v>
      </c>
      <c r="O155" s="12">
        <f ca="1">IF($K155="","",IFERROR(IF($L155="Net",$K155/(1-IF($N155="",0,$N155)/100),$K155),""))</f>
        <v>0</v>
      </c>
      <c r="P155" s="12">
        <f ca="1">IF($O155="","",$O155*IF($N155="",0,$N155)/100)</f>
        <v>0</v>
      </c>
      <c r="Q155" s="12">
        <f ca="1">IF($O155="","",$O155-$P155)</f>
        <v>0</v>
      </c>
    </row>
    <row r="156" spans="1:17">
      <c r="A156" s="8"/>
      <c r="C156" s="9"/>
      <c r="E156" s="9"/>
      <c r="H156" s="10"/>
      <c r="J156" s="11"/>
      <c r="K156" s="11"/>
      <c r="N156" s="4">
        <f ca="1">IF($M156="","",IFERROR(VLOOKUP($M156,Oranlar!$A$2:$B$8,2,FALSE),""))</f>
        <v>0</v>
      </c>
      <c r="O156" s="12">
        <f ca="1">IF($K156="","",IFERROR(IF($L156="Net",$K156/(1-IF($N156="",0,$N156)/100),$K156),""))</f>
        <v>0</v>
      </c>
      <c r="P156" s="12">
        <f ca="1">IF($O156="","",$O156*IF($N156="",0,$N156)/100)</f>
        <v>0</v>
      </c>
      <c r="Q156" s="12">
        <f ca="1">IF($O156="","",$O156-$P156)</f>
        <v>0</v>
      </c>
    </row>
    <row r="157" spans="1:17">
      <c r="A157" s="8"/>
      <c r="C157" s="9"/>
      <c r="E157" s="9"/>
      <c r="H157" s="10"/>
      <c r="J157" s="11"/>
      <c r="K157" s="11"/>
      <c r="N157" s="4">
        <f ca="1">IF($M157="","",IFERROR(VLOOKUP($M157,Oranlar!$A$2:$B$8,2,FALSE),""))</f>
        <v>0</v>
      </c>
      <c r="O157" s="12">
        <f ca="1">IF($K157="","",IFERROR(IF($L157="Net",$K157/(1-IF($N157="",0,$N157)/100),$K157),""))</f>
        <v>0</v>
      </c>
      <c r="P157" s="12">
        <f ca="1">IF($O157="","",$O157*IF($N157="",0,$N157)/100)</f>
        <v>0</v>
      </c>
      <c r="Q157" s="12">
        <f ca="1">IF($O157="","",$O157-$P157)</f>
        <v>0</v>
      </c>
    </row>
    <row r="158" spans="1:17">
      <c r="A158" s="8"/>
      <c r="C158" s="9"/>
      <c r="E158" s="9"/>
      <c r="H158" s="10"/>
      <c r="J158" s="11"/>
      <c r="K158" s="11"/>
      <c r="N158" s="4">
        <f ca="1">IF($M158="","",IFERROR(VLOOKUP($M158,Oranlar!$A$2:$B$8,2,FALSE),""))</f>
        <v>0</v>
      </c>
      <c r="O158" s="12">
        <f ca="1">IF($K158="","",IFERROR(IF($L158="Net",$K158/(1-IF($N158="",0,$N158)/100),$K158),""))</f>
        <v>0</v>
      </c>
      <c r="P158" s="12">
        <f ca="1">IF($O158="","",$O158*IF($N158="",0,$N158)/100)</f>
        <v>0</v>
      </c>
      <c r="Q158" s="12">
        <f ca="1">IF($O158="","",$O158-$P158)</f>
        <v>0</v>
      </c>
    </row>
    <row r="159" spans="1:17">
      <c r="A159" s="8"/>
      <c r="C159" s="9"/>
      <c r="E159" s="9"/>
      <c r="H159" s="10"/>
      <c r="J159" s="11"/>
      <c r="K159" s="11"/>
      <c r="N159" s="4">
        <f ca="1">IF($M159="","",IFERROR(VLOOKUP($M159,Oranlar!$A$2:$B$8,2,FALSE),""))</f>
        <v>0</v>
      </c>
      <c r="O159" s="12">
        <f ca="1">IF($K159="","",IFERROR(IF($L159="Net",$K159/(1-IF($N159="",0,$N159)/100),$K159),""))</f>
        <v>0</v>
      </c>
      <c r="P159" s="12">
        <f ca="1">IF($O159="","",$O159*IF($N159="",0,$N159)/100)</f>
        <v>0</v>
      </c>
      <c r="Q159" s="12">
        <f ca="1">IF($O159="","",$O159-$P159)</f>
        <v>0</v>
      </c>
    </row>
    <row r="160" spans="1:17">
      <c r="A160" s="8"/>
      <c r="C160" s="9"/>
      <c r="E160" s="9"/>
      <c r="H160" s="10"/>
      <c r="J160" s="11"/>
      <c r="K160" s="11"/>
      <c r="N160" s="4">
        <f ca="1">IF($M160="","",IFERROR(VLOOKUP($M160,Oranlar!$A$2:$B$8,2,FALSE),""))</f>
        <v>0</v>
      </c>
      <c r="O160" s="12">
        <f ca="1">IF($K160="","",IFERROR(IF($L160="Net",$K160/(1-IF($N160="",0,$N160)/100),$K160),""))</f>
        <v>0</v>
      </c>
      <c r="P160" s="12">
        <f ca="1">IF($O160="","",$O160*IF($N160="",0,$N160)/100)</f>
        <v>0</v>
      </c>
      <c r="Q160" s="12">
        <f ca="1">IF($O160="","",$O160-$P160)</f>
        <v>0</v>
      </c>
    </row>
    <row r="161" spans="1:17">
      <c r="A161" s="8"/>
      <c r="C161" s="9"/>
      <c r="E161" s="9"/>
      <c r="H161" s="10"/>
      <c r="J161" s="11"/>
      <c r="K161" s="11"/>
      <c r="N161" s="4">
        <f ca="1">IF($M161="","",IFERROR(VLOOKUP($M161,Oranlar!$A$2:$B$8,2,FALSE),""))</f>
        <v>0</v>
      </c>
      <c r="O161" s="12">
        <f ca="1">IF($K161="","",IFERROR(IF($L161="Net",$K161/(1-IF($N161="",0,$N161)/100),$K161),""))</f>
        <v>0</v>
      </c>
      <c r="P161" s="12">
        <f ca="1">IF($O161="","",$O161*IF($N161="",0,$N161)/100)</f>
        <v>0</v>
      </c>
      <c r="Q161" s="12">
        <f ca="1">IF($O161="","",$O161-$P161)</f>
        <v>0</v>
      </c>
    </row>
    <row r="162" spans="1:17">
      <c r="A162" s="8"/>
      <c r="C162" s="9"/>
      <c r="E162" s="9"/>
      <c r="H162" s="10"/>
      <c r="J162" s="11"/>
      <c r="K162" s="11"/>
      <c r="N162" s="4">
        <f ca="1">IF($M162="","",IFERROR(VLOOKUP($M162,Oranlar!$A$2:$B$8,2,FALSE),""))</f>
        <v>0</v>
      </c>
      <c r="O162" s="12">
        <f ca="1">IF($K162="","",IFERROR(IF($L162="Net",$K162/(1-IF($N162="",0,$N162)/100),$K162),""))</f>
        <v>0</v>
      </c>
      <c r="P162" s="12">
        <f ca="1">IF($O162="","",$O162*IF($N162="",0,$N162)/100)</f>
        <v>0</v>
      </c>
      <c r="Q162" s="12">
        <f ca="1">IF($O162="","",$O162-$P162)</f>
        <v>0</v>
      </c>
    </row>
    <row r="163" spans="1:17">
      <c r="A163" s="8"/>
      <c r="C163" s="9"/>
      <c r="E163" s="9"/>
      <c r="H163" s="10"/>
      <c r="J163" s="11"/>
      <c r="K163" s="11"/>
      <c r="N163" s="4">
        <f ca="1">IF($M163="","",IFERROR(VLOOKUP($M163,Oranlar!$A$2:$B$8,2,FALSE),""))</f>
        <v>0</v>
      </c>
      <c r="O163" s="12">
        <f ca="1">IF($K163="","",IFERROR(IF($L163="Net",$K163/(1-IF($N163="",0,$N163)/100),$K163),""))</f>
        <v>0</v>
      </c>
      <c r="P163" s="12">
        <f ca="1">IF($O163="","",$O163*IF($N163="",0,$N163)/100)</f>
        <v>0</v>
      </c>
      <c r="Q163" s="12">
        <f ca="1">IF($O163="","",$O163-$P163)</f>
        <v>0</v>
      </c>
    </row>
    <row r="164" spans="1:17">
      <c r="A164" s="8"/>
      <c r="C164" s="9"/>
      <c r="E164" s="9"/>
      <c r="H164" s="10"/>
      <c r="J164" s="11"/>
      <c r="K164" s="11"/>
      <c r="N164" s="4">
        <f ca="1">IF($M164="","",IFERROR(VLOOKUP($M164,Oranlar!$A$2:$B$8,2,FALSE),""))</f>
        <v>0</v>
      </c>
      <c r="O164" s="12">
        <f ca="1">IF($K164="","",IFERROR(IF($L164="Net",$K164/(1-IF($N164="",0,$N164)/100),$K164),""))</f>
        <v>0</v>
      </c>
      <c r="P164" s="12">
        <f ca="1">IF($O164="","",$O164*IF($N164="",0,$N164)/100)</f>
        <v>0</v>
      </c>
      <c r="Q164" s="12">
        <f ca="1">IF($O164="","",$O164-$P164)</f>
        <v>0</v>
      </c>
    </row>
    <row r="165" spans="1:17">
      <c r="A165" s="8"/>
      <c r="C165" s="9"/>
      <c r="E165" s="9"/>
      <c r="H165" s="10"/>
      <c r="J165" s="11"/>
      <c r="K165" s="11"/>
      <c r="N165" s="4">
        <f ca="1">IF($M165="","",IFERROR(VLOOKUP($M165,Oranlar!$A$2:$B$8,2,FALSE),""))</f>
        <v>0</v>
      </c>
      <c r="O165" s="12">
        <f ca="1">IF($K165="","",IFERROR(IF($L165="Net",$K165/(1-IF($N165="",0,$N165)/100),$K165),""))</f>
        <v>0</v>
      </c>
      <c r="P165" s="12">
        <f ca="1">IF($O165="","",$O165*IF($N165="",0,$N165)/100)</f>
        <v>0</v>
      </c>
      <c r="Q165" s="12">
        <f ca="1">IF($O165="","",$O165-$P165)</f>
        <v>0</v>
      </c>
    </row>
    <row r="166" spans="1:17">
      <c r="A166" s="8"/>
      <c r="C166" s="9"/>
      <c r="E166" s="9"/>
      <c r="H166" s="10"/>
      <c r="J166" s="11"/>
      <c r="K166" s="11"/>
      <c r="N166" s="4">
        <f ca="1">IF($M166="","",IFERROR(VLOOKUP($M166,Oranlar!$A$2:$B$8,2,FALSE),""))</f>
        <v>0</v>
      </c>
      <c r="O166" s="12">
        <f ca="1">IF($K166="","",IFERROR(IF($L166="Net",$K166/(1-IF($N166="",0,$N166)/100),$K166),""))</f>
        <v>0</v>
      </c>
      <c r="P166" s="12">
        <f ca="1">IF($O166="","",$O166*IF($N166="",0,$N166)/100)</f>
        <v>0</v>
      </c>
      <c r="Q166" s="12">
        <f ca="1">IF($O166="","",$O166-$P166)</f>
        <v>0</v>
      </c>
    </row>
    <row r="167" spans="1:17">
      <c r="A167" s="8"/>
      <c r="C167" s="9"/>
      <c r="E167" s="9"/>
      <c r="H167" s="10"/>
      <c r="J167" s="11"/>
      <c r="K167" s="11"/>
      <c r="N167" s="4">
        <f ca="1">IF($M167="","",IFERROR(VLOOKUP($M167,Oranlar!$A$2:$B$8,2,FALSE),""))</f>
        <v>0</v>
      </c>
      <c r="O167" s="12">
        <f ca="1">IF($K167="","",IFERROR(IF($L167="Net",$K167/(1-IF($N167="",0,$N167)/100),$K167),""))</f>
        <v>0</v>
      </c>
      <c r="P167" s="12">
        <f ca="1">IF($O167="","",$O167*IF($N167="",0,$N167)/100)</f>
        <v>0</v>
      </c>
      <c r="Q167" s="12">
        <f ca="1">IF($O167="","",$O167-$P167)</f>
        <v>0</v>
      </c>
    </row>
    <row r="168" spans="1:17">
      <c r="A168" s="8"/>
      <c r="C168" s="9"/>
      <c r="E168" s="9"/>
      <c r="H168" s="10"/>
      <c r="J168" s="11"/>
      <c r="K168" s="11"/>
      <c r="N168" s="4">
        <f ca="1">IF($M168="","",IFERROR(VLOOKUP($M168,Oranlar!$A$2:$B$8,2,FALSE),""))</f>
        <v>0</v>
      </c>
      <c r="O168" s="12">
        <f ca="1">IF($K168="","",IFERROR(IF($L168="Net",$K168/(1-IF($N168="",0,$N168)/100),$K168),""))</f>
        <v>0</v>
      </c>
      <c r="P168" s="12">
        <f ca="1">IF($O168="","",$O168*IF($N168="",0,$N168)/100)</f>
        <v>0</v>
      </c>
      <c r="Q168" s="12">
        <f ca="1">IF($O168="","",$O168-$P168)</f>
        <v>0</v>
      </c>
    </row>
    <row r="169" spans="1:17">
      <c r="A169" s="8"/>
      <c r="C169" s="9"/>
      <c r="E169" s="9"/>
      <c r="H169" s="10"/>
      <c r="J169" s="11"/>
      <c r="K169" s="11"/>
      <c r="N169" s="4">
        <f ca="1">IF($M169="","",IFERROR(VLOOKUP($M169,Oranlar!$A$2:$B$8,2,FALSE),""))</f>
        <v>0</v>
      </c>
      <c r="O169" s="12">
        <f ca="1">IF($K169="","",IFERROR(IF($L169="Net",$K169/(1-IF($N169="",0,$N169)/100),$K169),""))</f>
        <v>0</v>
      </c>
      <c r="P169" s="12">
        <f ca="1">IF($O169="","",$O169*IF($N169="",0,$N169)/100)</f>
        <v>0</v>
      </c>
      <c r="Q169" s="12">
        <f ca="1">IF($O169="","",$O169-$P169)</f>
        <v>0</v>
      </c>
    </row>
    <row r="170" spans="1:17">
      <c r="A170" s="8"/>
      <c r="C170" s="9"/>
      <c r="E170" s="9"/>
      <c r="H170" s="10"/>
      <c r="J170" s="11"/>
      <c r="K170" s="11"/>
      <c r="N170" s="4">
        <f ca="1">IF($M170="","",IFERROR(VLOOKUP($M170,Oranlar!$A$2:$B$8,2,FALSE),""))</f>
        <v>0</v>
      </c>
      <c r="O170" s="12">
        <f ca="1">IF($K170="","",IFERROR(IF($L170="Net",$K170/(1-IF($N170="",0,$N170)/100),$K170),""))</f>
        <v>0</v>
      </c>
      <c r="P170" s="12">
        <f ca="1">IF($O170="","",$O170*IF($N170="",0,$N170)/100)</f>
        <v>0</v>
      </c>
      <c r="Q170" s="12">
        <f ca="1">IF($O170="","",$O170-$P170)</f>
        <v>0</v>
      </c>
    </row>
    <row r="171" spans="1:17">
      <c r="A171" s="8"/>
      <c r="C171" s="9"/>
      <c r="E171" s="9"/>
      <c r="H171" s="10"/>
      <c r="J171" s="11"/>
      <c r="K171" s="11"/>
      <c r="N171" s="4">
        <f ca="1">IF($M171="","",IFERROR(VLOOKUP($M171,Oranlar!$A$2:$B$8,2,FALSE),""))</f>
        <v>0</v>
      </c>
      <c r="O171" s="12">
        <f ca="1">IF($K171="","",IFERROR(IF($L171="Net",$K171/(1-IF($N171="",0,$N171)/100),$K171),""))</f>
        <v>0</v>
      </c>
      <c r="P171" s="12">
        <f ca="1">IF($O171="","",$O171*IF($N171="",0,$N171)/100)</f>
        <v>0</v>
      </c>
      <c r="Q171" s="12">
        <f ca="1">IF($O171="","",$O171-$P171)</f>
        <v>0</v>
      </c>
    </row>
    <row r="172" spans="1:17">
      <c r="A172" s="8"/>
      <c r="C172" s="9"/>
      <c r="E172" s="9"/>
      <c r="H172" s="10"/>
      <c r="J172" s="11"/>
      <c r="K172" s="11"/>
      <c r="N172" s="4">
        <f ca="1">IF($M172="","",IFERROR(VLOOKUP($M172,Oranlar!$A$2:$B$8,2,FALSE),""))</f>
        <v>0</v>
      </c>
      <c r="O172" s="12">
        <f ca="1">IF($K172="","",IFERROR(IF($L172="Net",$K172/(1-IF($N172="",0,$N172)/100),$K172),""))</f>
        <v>0</v>
      </c>
      <c r="P172" s="12">
        <f ca="1">IF($O172="","",$O172*IF($N172="",0,$N172)/100)</f>
        <v>0</v>
      </c>
      <c r="Q172" s="12">
        <f ca="1">IF($O172="","",$O172-$P172)</f>
        <v>0</v>
      </c>
    </row>
    <row r="173" spans="1:17">
      <c r="A173" s="8"/>
      <c r="C173" s="9"/>
      <c r="E173" s="9"/>
      <c r="H173" s="10"/>
      <c r="J173" s="11"/>
      <c r="K173" s="11"/>
      <c r="N173" s="4">
        <f ca="1">IF($M173="","",IFERROR(VLOOKUP($M173,Oranlar!$A$2:$B$8,2,FALSE),""))</f>
        <v>0</v>
      </c>
      <c r="O173" s="12">
        <f ca="1">IF($K173="","",IFERROR(IF($L173="Net",$K173/(1-IF($N173="",0,$N173)/100),$K173),""))</f>
        <v>0</v>
      </c>
      <c r="P173" s="12">
        <f ca="1">IF($O173="","",$O173*IF($N173="",0,$N173)/100)</f>
        <v>0</v>
      </c>
      <c r="Q173" s="12">
        <f ca="1">IF($O173="","",$O173-$P173)</f>
        <v>0</v>
      </c>
    </row>
    <row r="174" spans="1:17">
      <c r="A174" s="8"/>
      <c r="C174" s="9"/>
      <c r="E174" s="9"/>
      <c r="H174" s="10"/>
      <c r="J174" s="11"/>
      <c r="K174" s="11"/>
      <c r="N174" s="4">
        <f ca="1">IF($M174="","",IFERROR(VLOOKUP($M174,Oranlar!$A$2:$B$8,2,FALSE),""))</f>
        <v>0</v>
      </c>
      <c r="O174" s="12">
        <f ca="1">IF($K174="","",IFERROR(IF($L174="Net",$K174/(1-IF($N174="",0,$N174)/100),$K174),""))</f>
        <v>0</v>
      </c>
      <c r="P174" s="12">
        <f ca="1">IF($O174="","",$O174*IF($N174="",0,$N174)/100)</f>
        <v>0</v>
      </c>
      <c r="Q174" s="12">
        <f ca="1">IF($O174="","",$O174-$P174)</f>
        <v>0</v>
      </c>
    </row>
    <row r="175" spans="1:17">
      <c r="A175" s="8"/>
      <c r="C175" s="9"/>
      <c r="E175" s="9"/>
      <c r="H175" s="10"/>
      <c r="J175" s="11"/>
      <c r="K175" s="11"/>
      <c r="N175" s="4">
        <f ca="1">IF($M175="","",IFERROR(VLOOKUP($M175,Oranlar!$A$2:$B$8,2,FALSE),""))</f>
        <v>0</v>
      </c>
      <c r="O175" s="12">
        <f ca="1">IF($K175="","",IFERROR(IF($L175="Net",$K175/(1-IF($N175="",0,$N175)/100),$K175),""))</f>
        <v>0</v>
      </c>
      <c r="P175" s="12">
        <f ca="1">IF($O175="","",$O175*IF($N175="",0,$N175)/100)</f>
        <v>0</v>
      </c>
      <c r="Q175" s="12">
        <f ca="1">IF($O175="","",$O175-$P175)</f>
        <v>0</v>
      </c>
    </row>
    <row r="176" spans="1:17">
      <c r="A176" s="8"/>
      <c r="C176" s="9"/>
      <c r="E176" s="9"/>
      <c r="H176" s="10"/>
      <c r="J176" s="11"/>
      <c r="K176" s="11"/>
      <c r="N176" s="4">
        <f ca="1">IF($M176="","",IFERROR(VLOOKUP($M176,Oranlar!$A$2:$B$8,2,FALSE),""))</f>
        <v>0</v>
      </c>
      <c r="O176" s="12">
        <f ca="1">IF($K176="","",IFERROR(IF($L176="Net",$K176/(1-IF($N176="",0,$N176)/100),$K176),""))</f>
        <v>0</v>
      </c>
      <c r="P176" s="12">
        <f ca="1">IF($O176="","",$O176*IF($N176="",0,$N176)/100)</f>
        <v>0</v>
      </c>
      <c r="Q176" s="12">
        <f ca="1">IF($O176="","",$O176-$P176)</f>
        <v>0</v>
      </c>
    </row>
    <row r="177" spans="1:17">
      <c r="A177" s="8"/>
      <c r="C177" s="9"/>
      <c r="E177" s="9"/>
      <c r="H177" s="10"/>
      <c r="J177" s="11"/>
      <c r="K177" s="11"/>
      <c r="N177" s="4">
        <f ca="1">IF($M177="","",IFERROR(VLOOKUP($M177,Oranlar!$A$2:$B$8,2,FALSE),""))</f>
        <v>0</v>
      </c>
      <c r="O177" s="12">
        <f ca="1">IF($K177="","",IFERROR(IF($L177="Net",$K177/(1-IF($N177="",0,$N177)/100),$K177),""))</f>
        <v>0</v>
      </c>
      <c r="P177" s="12">
        <f ca="1">IF($O177="","",$O177*IF($N177="",0,$N177)/100)</f>
        <v>0</v>
      </c>
      <c r="Q177" s="12">
        <f ca="1">IF($O177="","",$O177-$P177)</f>
        <v>0</v>
      </c>
    </row>
    <row r="178" spans="1:17">
      <c r="A178" s="8"/>
      <c r="C178" s="9"/>
      <c r="E178" s="9"/>
      <c r="H178" s="10"/>
      <c r="J178" s="11"/>
      <c r="K178" s="11"/>
      <c r="N178" s="4">
        <f ca="1">IF($M178="","",IFERROR(VLOOKUP($M178,Oranlar!$A$2:$B$8,2,FALSE),""))</f>
        <v>0</v>
      </c>
      <c r="O178" s="12">
        <f ca="1">IF($K178="","",IFERROR(IF($L178="Net",$K178/(1-IF($N178="",0,$N178)/100),$K178),""))</f>
        <v>0</v>
      </c>
      <c r="P178" s="12">
        <f ca="1">IF($O178="","",$O178*IF($N178="",0,$N178)/100)</f>
        <v>0</v>
      </c>
      <c r="Q178" s="12">
        <f ca="1">IF($O178="","",$O178-$P178)</f>
        <v>0</v>
      </c>
    </row>
    <row r="179" spans="1:17">
      <c r="A179" s="8"/>
      <c r="C179" s="9"/>
      <c r="E179" s="9"/>
      <c r="H179" s="10"/>
      <c r="J179" s="11"/>
      <c r="K179" s="11"/>
      <c r="N179" s="4">
        <f ca="1">IF($M179="","",IFERROR(VLOOKUP($M179,Oranlar!$A$2:$B$8,2,FALSE),""))</f>
        <v>0</v>
      </c>
      <c r="O179" s="12">
        <f ca="1">IF($K179="","",IFERROR(IF($L179="Net",$K179/(1-IF($N179="",0,$N179)/100),$K179),""))</f>
        <v>0</v>
      </c>
      <c r="P179" s="12">
        <f ca="1">IF($O179="","",$O179*IF($N179="",0,$N179)/100)</f>
        <v>0</v>
      </c>
      <c r="Q179" s="12">
        <f ca="1">IF($O179="","",$O179-$P179)</f>
        <v>0</v>
      </c>
    </row>
    <row r="180" spans="1:17">
      <c r="A180" s="8"/>
      <c r="C180" s="9"/>
      <c r="E180" s="9"/>
      <c r="H180" s="10"/>
      <c r="J180" s="11"/>
      <c r="K180" s="11"/>
      <c r="N180" s="4">
        <f ca="1">IF($M180="","",IFERROR(VLOOKUP($M180,Oranlar!$A$2:$B$8,2,FALSE),""))</f>
        <v>0</v>
      </c>
      <c r="O180" s="12">
        <f ca="1">IF($K180="","",IFERROR(IF($L180="Net",$K180/(1-IF($N180="",0,$N180)/100),$K180),""))</f>
        <v>0</v>
      </c>
      <c r="P180" s="12">
        <f ca="1">IF($O180="","",$O180*IF($N180="",0,$N180)/100)</f>
        <v>0</v>
      </c>
      <c r="Q180" s="12">
        <f ca="1">IF($O180="","",$O180-$P180)</f>
        <v>0</v>
      </c>
    </row>
    <row r="181" spans="1:17">
      <c r="A181" s="8"/>
      <c r="C181" s="9"/>
      <c r="E181" s="9"/>
      <c r="H181" s="10"/>
      <c r="J181" s="11"/>
      <c r="K181" s="11"/>
      <c r="N181" s="4">
        <f ca="1">IF($M181="","",IFERROR(VLOOKUP($M181,Oranlar!$A$2:$B$8,2,FALSE),""))</f>
        <v>0</v>
      </c>
      <c r="O181" s="12">
        <f ca="1">IF($K181="","",IFERROR(IF($L181="Net",$K181/(1-IF($N181="",0,$N181)/100),$K181),""))</f>
        <v>0</v>
      </c>
      <c r="P181" s="12">
        <f ca="1">IF($O181="","",$O181*IF($N181="",0,$N181)/100)</f>
        <v>0</v>
      </c>
      <c r="Q181" s="12">
        <f ca="1">IF($O181="","",$O181-$P181)</f>
        <v>0</v>
      </c>
    </row>
    <row r="182" spans="1:17">
      <c r="A182" s="8"/>
      <c r="C182" s="9"/>
      <c r="E182" s="9"/>
      <c r="H182" s="10"/>
      <c r="J182" s="11"/>
      <c r="K182" s="11"/>
      <c r="N182" s="4">
        <f ca="1">IF($M182="","",IFERROR(VLOOKUP($M182,Oranlar!$A$2:$B$8,2,FALSE),""))</f>
        <v>0</v>
      </c>
      <c r="O182" s="12">
        <f ca="1">IF($K182="","",IFERROR(IF($L182="Net",$K182/(1-IF($N182="",0,$N182)/100),$K182),""))</f>
        <v>0</v>
      </c>
      <c r="P182" s="12">
        <f ca="1">IF($O182="","",$O182*IF($N182="",0,$N182)/100)</f>
        <v>0</v>
      </c>
      <c r="Q182" s="12">
        <f ca="1">IF($O182="","",$O182-$P182)</f>
        <v>0</v>
      </c>
    </row>
    <row r="183" spans="1:17">
      <c r="A183" s="8"/>
      <c r="C183" s="9"/>
      <c r="E183" s="9"/>
      <c r="H183" s="10"/>
      <c r="J183" s="11"/>
      <c r="K183" s="11"/>
      <c r="N183" s="4">
        <f ca="1">IF($M183="","",IFERROR(VLOOKUP($M183,Oranlar!$A$2:$B$8,2,FALSE),""))</f>
        <v>0</v>
      </c>
      <c r="O183" s="12">
        <f ca="1">IF($K183="","",IFERROR(IF($L183="Net",$K183/(1-IF($N183="",0,$N183)/100),$K183),""))</f>
        <v>0</v>
      </c>
      <c r="P183" s="12">
        <f ca="1">IF($O183="","",$O183*IF($N183="",0,$N183)/100)</f>
        <v>0</v>
      </c>
      <c r="Q183" s="12">
        <f ca="1">IF($O183="","",$O183-$P183)</f>
        <v>0</v>
      </c>
    </row>
    <row r="184" spans="1:17">
      <c r="A184" s="8"/>
      <c r="C184" s="9"/>
      <c r="E184" s="9"/>
      <c r="H184" s="10"/>
      <c r="J184" s="11"/>
      <c r="K184" s="11"/>
      <c r="N184" s="4">
        <f ca="1">IF($M184="","",IFERROR(VLOOKUP($M184,Oranlar!$A$2:$B$8,2,FALSE),""))</f>
        <v>0</v>
      </c>
      <c r="O184" s="12">
        <f ca="1">IF($K184="","",IFERROR(IF($L184="Net",$K184/(1-IF($N184="",0,$N184)/100),$K184),""))</f>
        <v>0</v>
      </c>
      <c r="P184" s="12">
        <f ca="1">IF($O184="","",$O184*IF($N184="",0,$N184)/100)</f>
        <v>0</v>
      </c>
      <c r="Q184" s="12">
        <f ca="1">IF($O184="","",$O184-$P184)</f>
        <v>0</v>
      </c>
    </row>
    <row r="185" spans="1:17">
      <c r="A185" s="8"/>
      <c r="C185" s="9"/>
      <c r="E185" s="9"/>
      <c r="H185" s="10"/>
      <c r="J185" s="11"/>
      <c r="K185" s="11"/>
      <c r="N185" s="4">
        <f ca="1">IF($M185="","",IFERROR(VLOOKUP($M185,Oranlar!$A$2:$B$8,2,FALSE),""))</f>
        <v>0</v>
      </c>
      <c r="O185" s="12">
        <f ca="1">IF($K185="","",IFERROR(IF($L185="Net",$K185/(1-IF($N185="",0,$N185)/100),$K185),""))</f>
        <v>0</v>
      </c>
      <c r="P185" s="12">
        <f ca="1">IF($O185="","",$O185*IF($N185="",0,$N185)/100)</f>
        <v>0</v>
      </c>
      <c r="Q185" s="12">
        <f ca="1">IF($O185="","",$O185-$P185)</f>
        <v>0</v>
      </c>
    </row>
    <row r="186" spans="1:17">
      <c r="A186" s="8"/>
      <c r="C186" s="9"/>
      <c r="E186" s="9"/>
      <c r="H186" s="10"/>
      <c r="J186" s="11"/>
      <c r="K186" s="11"/>
      <c r="N186" s="4">
        <f ca="1">IF($M186="","",IFERROR(VLOOKUP($M186,Oranlar!$A$2:$B$8,2,FALSE),""))</f>
        <v>0</v>
      </c>
      <c r="O186" s="12">
        <f ca="1">IF($K186="","",IFERROR(IF($L186="Net",$K186/(1-IF($N186="",0,$N186)/100),$K186),""))</f>
        <v>0</v>
      </c>
      <c r="P186" s="12">
        <f ca="1">IF($O186="","",$O186*IF($N186="",0,$N186)/100)</f>
        <v>0</v>
      </c>
      <c r="Q186" s="12">
        <f ca="1">IF($O186="","",$O186-$P186)</f>
        <v>0</v>
      </c>
    </row>
    <row r="187" spans="1:17">
      <c r="A187" s="8"/>
      <c r="C187" s="9"/>
      <c r="E187" s="9"/>
      <c r="H187" s="10"/>
      <c r="J187" s="11"/>
      <c r="K187" s="11"/>
      <c r="N187" s="4">
        <f ca="1">IF($M187="","",IFERROR(VLOOKUP($M187,Oranlar!$A$2:$B$8,2,FALSE),""))</f>
        <v>0</v>
      </c>
      <c r="O187" s="12">
        <f ca="1">IF($K187="","",IFERROR(IF($L187="Net",$K187/(1-IF($N187="",0,$N187)/100),$K187),""))</f>
        <v>0</v>
      </c>
      <c r="P187" s="12">
        <f ca="1">IF($O187="","",$O187*IF($N187="",0,$N187)/100)</f>
        <v>0</v>
      </c>
      <c r="Q187" s="12">
        <f ca="1">IF($O187="","",$O187-$P187)</f>
        <v>0</v>
      </c>
    </row>
    <row r="188" spans="1:17">
      <c r="A188" s="8"/>
      <c r="C188" s="9"/>
      <c r="E188" s="9"/>
      <c r="H188" s="10"/>
      <c r="J188" s="11"/>
      <c r="K188" s="11"/>
      <c r="N188" s="4">
        <f ca="1">IF($M188="","",IFERROR(VLOOKUP($M188,Oranlar!$A$2:$B$8,2,FALSE),""))</f>
        <v>0</v>
      </c>
      <c r="O188" s="12">
        <f ca="1">IF($K188="","",IFERROR(IF($L188="Net",$K188/(1-IF($N188="",0,$N188)/100),$K188),""))</f>
        <v>0</v>
      </c>
      <c r="P188" s="12">
        <f ca="1">IF($O188="","",$O188*IF($N188="",0,$N188)/100)</f>
        <v>0</v>
      </c>
      <c r="Q188" s="12">
        <f ca="1">IF($O188="","",$O188-$P188)</f>
        <v>0</v>
      </c>
    </row>
    <row r="189" spans="1:17">
      <c r="A189" s="8"/>
      <c r="C189" s="9"/>
      <c r="E189" s="9"/>
      <c r="H189" s="10"/>
      <c r="J189" s="11"/>
      <c r="K189" s="11"/>
      <c r="N189" s="4">
        <f ca="1">IF($M189="","",IFERROR(VLOOKUP($M189,Oranlar!$A$2:$B$8,2,FALSE),""))</f>
        <v>0</v>
      </c>
      <c r="O189" s="12">
        <f ca="1">IF($K189="","",IFERROR(IF($L189="Net",$K189/(1-IF($N189="",0,$N189)/100),$K189),""))</f>
        <v>0</v>
      </c>
      <c r="P189" s="12">
        <f ca="1">IF($O189="","",$O189*IF($N189="",0,$N189)/100)</f>
        <v>0</v>
      </c>
      <c r="Q189" s="12">
        <f ca="1">IF($O189="","",$O189-$P189)</f>
        <v>0</v>
      </c>
    </row>
    <row r="190" spans="1:17">
      <c r="A190" s="8"/>
      <c r="C190" s="9"/>
      <c r="E190" s="9"/>
      <c r="H190" s="10"/>
      <c r="J190" s="11"/>
      <c r="K190" s="11"/>
      <c r="N190" s="4">
        <f ca="1">IF($M190="","",IFERROR(VLOOKUP($M190,Oranlar!$A$2:$B$8,2,FALSE),""))</f>
        <v>0</v>
      </c>
      <c r="O190" s="12">
        <f ca="1">IF($K190="","",IFERROR(IF($L190="Net",$K190/(1-IF($N190="",0,$N190)/100),$K190),""))</f>
        <v>0</v>
      </c>
      <c r="P190" s="12">
        <f ca="1">IF($O190="","",$O190*IF($N190="",0,$N190)/100)</f>
        <v>0</v>
      </c>
      <c r="Q190" s="12">
        <f ca="1">IF($O190="","",$O190-$P190)</f>
        <v>0</v>
      </c>
    </row>
    <row r="191" spans="1:17">
      <c r="A191" s="8"/>
      <c r="C191" s="9"/>
      <c r="E191" s="9"/>
      <c r="H191" s="10"/>
      <c r="J191" s="11"/>
      <c r="K191" s="11"/>
      <c r="N191" s="4">
        <f ca="1">IF($M191="","",IFERROR(VLOOKUP($M191,Oranlar!$A$2:$B$8,2,FALSE),""))</f>
        <v>0</v>
      </c>
      <c r="O191" s="12">
        <f ca="1">IF($K191="","",IFERROR(IF($L191="Net",$K191/(1-IF($N191="",0,$N191)/100),$K191),""))</f>
        <v>0</v>
      </c>
      <c r="P191" s="12">
        <f ca="1">IF($O191="","",$O191*IF($N191="",0,$N191)/100)</f>
        <v>0</v>
      </c>
      <c r="Q191" s="12">
        <f ca="1">IF($O191="","",$O191-$P191)</f>
        <v>0</v>
      </c>
    </row>
    <row r="192" spans="1:17">
      <c r="A192" s="8"/>
      <c r="C192" s="9"/>
      <c r="E192" s="9"/>
      <c r="H192" s="10"/>
      <c r="J192" s="11"/>
      <c r="K192" s="11"/>
      <c r="N192" s="4">
        <f ca="1">IF($M192="","",IFERROR(VLOOKUP($M192,Oranlar!$A$2:$B$8,2,FALSE),""))</f>
        <v>0</v>
      </c>
      <c r="O192" s="12">
        <f ca="1">IF($K192="","",IFERROR(IF($L192="Net",$K192/(1-IF($N192="",0,$N192)/100),$K192),""))</f>
        <v>0</v>
      </c>
      <c r="P192" s="12">
        <f ca="1">IF($O192="","",$O192*IF($N192="",0,$N192)/100)</f>
        <v>0</v>
      </c>
      <c r="Q192" s="12">
        <f ca="1">IF($O192="","",$O192-$P192)</f>
        <v>0</v>
      </c>
    </row>
    <row r="193" spans="1:17">
      <c r="A193" s="8"/>
      <c r="C193" s="9"/>
      <c r="E193" s="9"/>
      <c r="H193" s="10"/>
      <c r="J193" s="11"/>
      <c r="K193" s="11"/>
      <c r="N193" s="4">
        <f ca="1">IF($M193="","",IFERROR(VLOOKUP($M193,Oranlar!$A$2:$B$8,2,FALSE),""))</f>
        <v>0</v>
      </c>
      <c r="O193" s="12">
        <f ca="1">IF($K193="","",IFERROR(IF($L193="Net",$K193/(1-IF($N193="",0,$N193)/100),$K193),""))</f>
        <v>0</v>
      </c>
      <c r="P193" s="12">
        <f ca="1">IF($O193="","",$O193*IF($N193="",0,$N193)/100)</f>
        <v>0</v>
      </c>
      <c r="Q193" s="12">
        <f ca="1">IF($O193="","",$O193-$P193)</f>
        <v>0</v>
      </c>
    </row>
    <row r="194" spans="1:17">
      <c r="A194" s="8"/>
      <c r="C194" s="9"/>
      <c r="E194" s="9"/>
      <c r="H194" s="10"/>
      <c r="J194" s="11"/>
      <c r="K194" s="11"/>
      <c r="N194" s="4">
        <f ca="1">IF($M194="","",IFERROR(VLOOKUP($M194,Oranlar!$A$2:$B$8,2,FALSE),""))</f>
        <v>0</v>
      </c>
      <c r="O194" s="12">
        <f ca="1">IF($K194="","",IFERROR(IF($L194="Net",$K194/(1-IF($N194="",0,$N194)/100),$K194),""))</f>
        <v>0</v>
      </c>
      <c r="P194" s="12">
        <f ca="1">IF($O194="","",$O194*IF($N194="",0,$N194)/100)</f>
        <v>0</v>
      </c>
      <c r="Q194" s="12">
        <f ca="1">IF($O194="","",$O194-$P194)</f>
        <v>0</v>
      </c>
    </row>
    <row r="195" spans="1:17">
      <c r="A195" s="8"/>
      <c r="C195" s="9"/>
      <c r="E195" s="9"/>
      <c r="H195" s="10"/>
      <c r="J195" s="11"/>
      <c r="K195" s="11"/>
      <c r="N195" s="4">
        <f ca="1">IF($M195="","",IFERROR(VLOOKUP($M195,Oranlar!$A$2:$B$8,2,FALSE),""))</f>
        <v>0</v>
      </c>
      <c r="O195" s="12">
        <f ca="1">IF($K195="","",IFERROR(IF($L195="Net",$K195/(1-IF($N195="",0,$N195)/100),$K195),""))</f>
        <v>0</v>
      </c>
      <c r="P195" s="12">
        <f ca="1">IF($O195="","",$O195*IF($N195="",0,$N195)/100)</f>
        <v>0</v>
      </c>
      <c r="Q195" s="12">
        <f ca="1">IF($O195="","",$O195-$P195)</f>
        <v>0</v>
      </c>
    </row>
    <row r="196" spans="1:17">
      <c r="A196" s="8"/>
      <c r="C196" s="9"/>
      <c r="E196" s="9"/>
      <c r="H196" s="10"/>
      <c r="J196" s="11"/>
      <c r="K196" s="11"/>
      <c r="N196" s="4">
        <f ca="1">IF($M196="","",IFERROR(VLOOKUP($M196,Oranlar!$A$2:$B$8,2,FALSE),""))</f>
        <v>0</v>
      </c>
      <c r="O196" s="12">
        <f ca="1">IF($K196="","",IFERROR(IF($L196="Net",$K196/(1-IF($N196="",0,$N196)/100),$K196),""))</f>
        <v>0</v>
      </c>
      <c r="P196" s="12">
        <f ca="1">IF($O196="","",$O196*IF($N196="",0,$N196)/100)</f>
        <v>0</v>
      </c>
      <c r="Q196" s="12">
        <f ca="1">IF($O196="","",$O196-$P196)</f>
        <v>0</v>
      </c>
    </row>
    <row r="197" spans="1:17">
      <c r="A197" s="8"/>
      <c r="C197" s="9"/>
      <c r="E197" s="9"/>
      <c r="H197" s="10"/>
      <c r="J197" s="11"/>
      <c r="K197" s="11"/>
      <c r="N197" s="4">
        <f ca="1">IF($M197="","",IFERROR(VLOOKUP($M197,Oranlar!$A$2:$B$8,2,FALSE),""))</f>
        <v>0</v>
      </c>
      <c r="O197" s="12">
        <f ca="1">IF($K197="","",IFERROR(IF($L197="Net",$K197/(1-IF($N197="",0,$N197)/100),$K197),""))</f>
        <v>0</v>
      </c>
      <c r="P197" s="12">
        <f ca="1">IF($O197="","",$O197*IF($N197="",0,$N197)/100)</f>
        <v>0</v>
      </c>
      <c r="Q197" s="12">
        <f ca="1">IF($O197="","",$O197-$P197)</f>
        <v>0</v>
      </c>
    </row>
    <row r="198" spans="1:17">
      <c r="A198" s="8"/>
      <c r="C198" s="9"/>
      <c r="E198" s="9"/>
      <c r="H198" s="10"/>
      <c r="J198" s="11"/>
      <c r="K198" s="11"/>
      <c r="N198" s="4">
        <f ca="1">IF($M198="","",IFERROR(VLOOKUP($M198,Oranlar!$A$2:$B$8,2,FALSE),""))</f>
        <v>0</v>
      </c>
      <c r="O198" s="12">
        <f ca="1">IF($K198="","",IFERROR(IF($L198="Net",$K198/(1-IF($N198="",0,$N198)/100),$K198),""))</f>
        <v>0</v>
      </c>
      <c r="P198" s="12">
        <f ca="1">IF($O198="","",$O198*IF($N198="",0,$N198)/100)</f>
        <v>0</v>
      </c>
      <c r="Q198" s="12">
        <f ca="1">IF($O198="","",$O198-$P198)</f>
        <v>0</v>
      </c>
    </row>
    <row r="199" spans="1:17">
      <c r="A199" s="8"/>
      <c r="C199" s="9"/>
      <c r="E199" s="9"/>
      <c r="H199" s="10"/>
      <c r="J199" s="11"/>
      <c r="K199" s="11"/>
      <c r="N199" s="4">
        <f ca="1">IF($M199="","",IFERROR(VLOOKUP($M199,Oranlar!$A$2:$B$8,2,FALSE),""))</f>
        <v>0</v>
      </c>
      <c r="O199" s="12">
        <f ca="1">IF($K199="","",IFERROR(IF($L199="Net",$K199/(1-IF($N199="",0,$N199)/100),$K199),""))</f>
        <v>0</v>
      </c>
      <c r="P199" s="12">
        <f ca="1">IF($O199="","",$O199*IF($N199="",0,$N199)/100)</f>
        <v>0</v>
      </c>
      <c r="Q199" s="12">
        <f ca="1">IF($O199="","",$O199-$P199)</f>
        <v>0</v>
      </c>
    </row>
    <row r="200" spans="1:17">
      <c r="A200" s="8"/>
      <c r="C200" s="9"/>
      <c r="E200" s="9"/>
      <c r="H200" s="10"/>
      <c r="J200" s="11"/>
      <c r="K200" s="11"/>
      <c r="N200" s="4">
        <f ca="1">IF($M200="","",IFERROR(VLOOKUP($M200,Oranlar!$A$2:$B$8,2,FALSE),""))</f>
        <v>0</v>
      </c>
      <c r="O200" s="12">
        <f ca="1">IF($K200="","",IFERROR(IF($L200="Net",$K200/(1-IF($N200="",0,$N200)/100),$K200),""))</f>
        <v>0</v>
      </c>
      <c r="P200" s="12">
        <f ca="1">IF($O200="","",$O200*IF($N200="",0,$N200)/100)</f>
        <v>0</v>
      </c>
      <c r="Q200" s="12">
        <f ca="1">IF($O200="","",$O200-$P200)</f>
        <v>0</v>
      </c>
    </row>
    <row r="201" spans="1:17">
      <c r="A201" s="8"/>
      <c r="C201" s="9"/>
      <c r="E201" s="9"/>
      <c r="H201" s="10"/>
      <c r="J201" s="11"/>
      <c r="K201" s="11"/>
      <c r="N201" s="4">
        <f ca="1">IF($M201="","",IFERROR(VLOOKUP($M201,Oranlar!$A$2:$B$8,2,FALSE),""))</f>
        <v>0</v>
      </c>
      <c r="O201" s="12">
        <f ca="1">IF($K201="","",IFERROR(IF($L201="Net",$K201/(1-IF($N201="",0,$N201)/100),$K201),""))</f>
        <v>0</v>
      </c>
      <c r="P201" s="12">
        <f ca="1">IF($O201="","",$O201*IF($N201="",0,$N201)/100)</f>
        <v>0</v>
      </c>
      <c r="Q201" s="12">
        <f ca="1">IF($O201="","",$O201-$P201)</f>
        <v>0</v>
      </c>
    </row>
    <row r="202" spans="1:17">
      <c r="A202" s="8"/>
      <c r="C202" s="9"/>
      <c r="E202" s="9"/>
      <c r="H202" s="10"/>
      <c r="J202" s="11"/>
      <c r="K202" s="11"/>
      <c r="N202" s="4">
        <f ca="1">IF($M202="","",IFERROR(VLOOKUP($M202,Oranlar!$A$2:$B$8,2,FALSE),""))</f>
        <v>0</v>
      </c>
      <c r="O202" s="12">
        <f ca="1">IF($K202="","",IFERROR(IF($L202="Net",$K202/(1-IF($N202="",0,$N202)/100),$K202),""))</f>
        <v>0</v>
      </c>
      <c r="P202" s="12">
        <f ca="1">IF($O202="","",$O202*IF($N202="",0,$N202)/100)</f>
        <v>0</v>
      </c>
      <c r="Q202" s="12">
        <f ca="1">IF($O202="","",$O202-$P202)</f>
        <v>0</v>
      </c>
    </row>
    <row r="203" spans="1:17">
      <c r="A203" s="8"/>
      <c r="C203" s="9"/>
      <c r="E203" s="9"/>
      <c r="H203" s="10"/>
      <c r="J203" s="11"/>
      <c r="K203" s="11"/>
      <c r="N203" s="4">
        <f ca="1">IF($M203="","",IFERROR(VLOOKUP($M203,Oranlar!$A$2:$B$8,2,FALSE),""))</f>
        <v>0</v>
      </c>
      <c r="O203" s="12">
        <f ca="1">IF($K203="","",IFERROR(IF($L203="Net",$K203/(1-IF($N203="",0,$N203)/100),$K203),""))</f>
        <v>0</v>
      </c>
      <c r="P203" s="12">
        <f ca="1">IF($O203="","",$O203*IF($N203="",0,$N203)/100)</f>
        <v>0</v>
      </c>
      <c r="Q203" s="12">
        <f ca="1">IF($O203="","",$O203-$P203)</f>
        <v>0</v>
      </c>
    </row>
    <row r="204" spans="1:17">
      <c r="A204" s="8"/>
      <c r="C204" s="9"/>
      <c r="E204" s="9"/>
      <c r="H204" s="10"/>
      <c r="J204" s="11"/>
      <c r="K204" s="11"/>
      <c r="N204" s="4">
        <f ca="1">IF($M204="","",IFERROR(VLOOKUP($M204,Oranlar!$A$2:$B$8,2,FALSE),""))</f>
        <v>0</v>
      </c>
      <c r="O204" s="12">
        <f ca="1">IF($K204="","",IFERROR(IF($L204="Net",$K204/(1-IF($N204="",0,$N204)/100),$K204),""))</f>
        <v>0</v>
      </c>
      <c r="P204" s="12">
        <f ca="1">IF($O204="","",$O204*IF($N204="",0,$N204)/100)</f>
        <v>0</v>
      </c>
      <c r="Q204" s="12">
        <f ca="1">IF($O204="","",$O204-$P204)</f>
        <v>0</v>
      </c>
    </row>
    <row r="205" spans="1:17">
      <c r="A205" s="8"/>
      <c r="C205" s="9"/>
      <c r="E205" s="9"/>
      <c r="H205" s="10"/>
      <c r="J205" s="11"/>
      <c r="K205" s="11"/>
      <c r="N205" s="4">
        <f ca="1">IF($M205="","",IFERROR(VLOOKUP($M205,Oranlar!$A$2:$B$8,2,FALSE),""))</f>
        <v>0</v>
      </c>
      <c r="O205" s="12">
        <f ca="1">IF($K205="","",IFERROR(IF($L205="Net",$K205/(1-IF($N205="",0,$N205)/100),$K205),""))</f>
        <v>0</v>
      </c>
      <c r="P205" s="12">
        <f ca="1">IF($O205="","",$O205*IF($N205="",0,$N205)/100)</f>
        <v>0</v>
      </c>
      <c r="Q205" s="12">
        <f ca="1">IF($O205="","",$O205-$P205)</f>
        <v>0</v>
      </c>
    </row>
    <row r="206" spans="1:17">
      <c r="A206" s="8"/>
      <c r="C206" s="9"/>
      <c r="E206" s="9"/>
      <c r="H206" s="10"/>
      <c r="J206" s="11"/>
      <c r="K206" s="11"/>
      <c r="N206" s="4">
        <f ca="1">IF($M206="","",IFERROR(VLOOKUP($M206,Oranlar!$A$2:$B$8,2,FALSE),""))</f>
        <v>0</v>
      </c>
      <c r="O206" s="12">
        <f ca="1">IF($K206="","",IFERROR(IF($L206="Net",$K206/(1-IF($N206="",0,$N206)/100),$K206),""))</f>
        <v>0</v>
      </c>
      <c r="P206" s="12">
        <f ca="1">IF($O206="","",$O206*IF($N206="",0,$N206)/100)</f>
        <v>0</v>
      </c>
      <c r="Q206" s="12">
        <f ca="1">IF($O206="","",$O206-$P206)</f>
        <v>0</v>
      </c>
    </row>
    <row r="207" spans="1:17">
      <c r="A207" s="8"/>
      <c r="C207" s="9"/>
      <c r="E207" s="9"/>
      <c r="H207" s="10"/>
      <c r="J207" s="11"/>
      <c r="K207" s="11"/>
      <c r="N207" s="4">
        <f ca="1">IF($M207="","",IFERROR(VLOOKUP($M207,Oranlar!$A$2:$B$8,2,FALSE),""))</f>
        <v>0</v>
      </c>
      <c r="O207" s="12">
        <f ca="1">IF($K207="","",IFERROR(IF($L207="Net",$K207/(1-IF($N207="",0,$N207)/100),$K207),""))</f>
        <v>0</v>
      </c>
      <c r="P207" s="12">
        <f ca="1">IF($O207="","",$O207*IF($N207="",0,$N207)/100)</f>
        <v>0</v>
      </c>
      <c r="Q207" s="12">
        <f ca="1">IF($O207="","",$O207-$P207)</f>
        <v>0</v>
      </c>
    </row>
    <row r="208" spans="1:17">
      <c r="A208" s="8"/>
      <c r="C208" s="9"/>
      <c r="E208" s="9"/>
      <c r="H208" s="10"/>
      <c r="J208" s="11"/>
      <c r="K208" s="11"/>
      <c r="N208" s="4">
        <f ca="1">IF($M208="","",IFERROR(VLOOKUP($M208,Oranlar!$A$2:$B$8,2,FALSE),""))</f>
        <v>0</v>
      </c>
      <c r="O208" s="12">
        <f ca="1">IF($K208="","",IFERROR(IF($L208="Net",$K208/(1-IF($N208="",0,$N208)/100),$K208),""))</f>
        <v>0</v>
      </c>
      <c r="P208" s="12">
        <f ca="1">IF($O208="","",$O208*IF($N208="",0,$N208)/100)</f>
        <v>0</v>
      </c>
      <c r="Q208" s="12">
        <f ca="1">IF($O208="","",$O208-$P208)</f>
        <v>0</v>
      </c>
    </row>
    <row r="209" spans="1:17">
      <c r="A209" s="8"/>
      <c r="C209" s="9"/>
      <c r="E209" s="9"/>
      <c r="H209" s="10"/>
      <c r="J209" s="11"/>
      <c r="K209" s="11"/>
      <c r="N209" s="4">
        <f ca="1">IF($M209="","",IFERROR(VLOOKUP($M209,Oranlar!$A$2:$B$8,2,FALSE),""))</f>
        <v>0</v>
      </c>
      <c r="O209" s="12">
        <f ca="1">IF($K209="","",IFERROR(IF($L209="Net",$K209/(1-IF($N209="",0,$N209)/100),$K209),""))</f>
        <v>0</v>
      </c>
      <c r="P209" s="12">
        <f ca="1">IF($O209="","",$O209*IF($N209="",0,$N209)/100)</f>
        <v>0</v>
      </c>
      <c r="Q209" s="12">
        <f ca="1">IF($O209="","",$O209-$P209)</f>
        <v>0</v>
      </c>
    </row>
    <row r="210" spans="1:17">
      <c r="A210" s="8"/>
      <c r="C210" s="9"/>
      <c r="E210" s="9"/>
      <c r="H210" s="10"/>
      <c r="J210" s="11"/>
      <c r="K210" s="11"/>
      <c r="N210" s="4">
        <f ca="1">IF($M210="","",IFERROR(VLOOKUP($M210,Oranlar!$A$2:$B$8,2,FALSE),""))</f>
        <v>0</v>
      </c>
      <c r="O210" s="12">
        <f ca="1">IF($K210="","",IFERROR(IF($L210="Net",$K210/(1-IF($N210="",0,$N210)/100),$K210),""))</f>
        <v>0</v>
      </c>
      <c r="P210" s="12">
        <f ca="1">IF($O210="","",$O210*IF($N210="",0,$N210)/100)</f>
        <v>0</v>
      </c>
      <c r="Q210" s="12">
        <f ca="1">IF($O210="","",$O210-$P210)</f>
        <v>0</v>
      </c>
    </row>
    <row r="211" spans="1:17">
      <c r="A211" s="8"/>
      <c r="C211" s="9"/>
      <c r="E211" s="9"/>
      <c r="H211" s="10"/>
      <c r="J211" s="11"/>
      <c r="K211" s="11"/>
      <c r="N211" s="4">
        <f ca="1">IF($M211="","",IFERROR(VLOOKUP($M211,Oranlar!$A$2:$B$8,2,FALSE),""))</f>
        <v>0</v>
      </c>
      <c r="O211" s="12">
        <f ca="1">IF($K211="","",IFERROR(IF($L211="Net",$K211/(1-IF($N211="",0,$N211)/100),$K211),""))</f>
        <v>0</v>
      </c>
      <c r="P211" s="12">
        <f ca="1">IF($O211="","",$O211*IF($N211="",0,$N211)/100)</f>
        <v>0</v>
      </c>
      <c r="Q211" s="12">
        <f ca="1">IF($O211="","",$O211-$P211)</f>
        <v>0</v>
      </c>
    </row>
    <row r="212" spans="1:17">
      <c r="A212" s="8"/>
      <c r="C212" s="9"/>
      <c r="E212" s="9"/>
      <c r="H212" s="10"/>
      <c r="J212" s="11"/>
      <c r="K212" s="11"/>
      <c r="N212" s="4">
        <f ca="1">IF($M212="","",IFERROR(VLOOKUP($M212,Oranlar!$A$2:$B$8,2,FALSE),""))</f>
        <v>0</v>
      </c>
      <c r="O212" s="12">
        <f ca="1">IF($K212="","",IFERROR(IF($L212="Net",$K212/(1-IF($N212="",0,$N212)/100),$K212),""))</f>
        <v>0</v>
      </c>
      <c r="P212" s="12">
        <f ca="1">IF($O212="","",$O212*IF($N212="",0,$N212)/100)</f>
        <v>0</v>
      </c>
      <c r="Q212" s="12">
        <f ca="1">IF($O212="","",$O212-$P212)</f>
        <v>0</v>
      </c>
    </row>
    <row r="213" spans="1:17">
      <c r="A213" s="8"/>
      <c r="C213" s="9"/>
      <c r="E213" s="9"/>
      <c r="H213" s="10"/>
      <c r="J213" s="11"/>
      <c r="K213" s="11"/>
      <c r="N213" s="4">
        <f ca="1">IF($M213="","",IFERROR(VLOOKUP($M213,Oranlar!$A$2:$B$8,2,FALSE),""))</f>
        <v>0</v>
      </c>
      <c r="O213" s="12">
        <f ca="1">IF($K213="","",IFERROR(IF($L213="Net",$K213/(1-IF($N213="",0,$N213)/100),$K213),""))</f>
        <v>0</v>
      </c>
      <c r="P213" s="12">
        <f ca="1">IF($O213="","",$O213*IF($N213="",0,$N213)/100)</f>
        <v>0</v>
      </c>
      <c r="Q213" s="12">
        <f ca="1">IF($O213="","",$O213-$P213)</f>
        <v>0</v>
      </c>
    </row>
    <row r="214" spans="1:17">
      <c r="A214" s="8"/>
      <c r="C214" s="9"/>
      <c r="E214" s="9"/>
      <c r="H214" s="10"/>
      <c r="J214" s="11"/>
      <c r="K214" s="11"/>
      <c r="N214" s="4">
        <f ca="1">IF($M214="","",IFERROR(VLOOKUP($M214,Oranlar!$A$2:$B$8,2,FALSE),""))</f>
        <v>0</v>
      </c>
      <c r="O214" s="12">
        <f ca="1">IF($K214="","",IFERROR(IF($L214="Net",$K214/(1-IF($N214="",0,$N214)/100),$K214),""))</f>
        <v>0</v>
      </c>
      <c r="P214" s="12">
        <f ca="1">IF($O214="","",$O214*IF($N214="",0,$N214)/100)</f>
        <v>0</v>
      </c>
      <c r="Q214" s="12">
        <f ca="1">IF($O214="","",$O214-$P214)</f>
        <v>0</v>
      </c>
    </row>
    <row r="215" spans="1:17">
      <c r="A215" s="8"/>
      <c r="C215" s="9"/>
      <c r="E215" s="9"/>
      <c r="H215" s="10"/>
      <c r="J215" s="11"/>
      <c r="K215" s="11"/>
      <c r="N215" s="4">
        <f ca="1">IF($M215="","",IFERROR(VLOOKUP($M215,Oranlar!$A$2:$B$8,2,FALSE),""))</f>
        <v>0</v>
      </c>
      <c r="O215" s="12">
        <f ca="1">IF($K215="","",IFERROR(IF($L215="Net",$K215/(1-IF($N215="",0,$N215)/100),$K215),""))</f>
        <v>0</v>
      </c>
      <c r="P215" s="12">
        <f ca="1">IF($O215="","",$O215*IF($N215="",0,$N215)/100)</f>
        <v>0</v>
      </c>
      <c r="Q215" s="12">
        <f ca="1">IF($O215="","",$O215-$P215)</f>
        <v>0</v>
      </c>
    </row>
    <row r="216" spans="1:17">
      <c r="A216" s="8"/>
      <c r="C216" s="9"/>
      <c r="E216" s="9"/>
      <c r="H216" s="10"/>
      <c r="J216" s="11"/>
      <c r="K216" s="11"/>
      <c r="N216" s="4">
        <f ca="1">IF($M216="","",IFERROR(VLOOKUP($M216,Oranlar!$A$2:$B$8,2,FALSE),""))</f>
        <v>0</v>
      </c>
      <c r="O216" s="12">
        <f ca="1">IF($K216="","",IFERROR(IF($L216="Net",$K216/(1-IF($N216="",0,$N216)/100),$K216),""))</f>
        <v>0</v>
      </c>
      <c r="P216" s="12">
        <f ca="1">IF($O216="","",$O216*IF($N216="",0,$N216)/100)</f>
        <v>0</v>
      </c>
      <c r="Q216" s="12">
        <f ca="1">IF($O216="","",$O216-$P216)</f>
        <v>0</v>
      </c>
    </row>
    <row r="217" spans="1:17">
      <c r="A217" s="8"/>
      <c r="C217" s="9"/>
      <c r="E217" s="9"/>
      <c r="H217" s="10"/>
      <c r="J217" s="11"/>
      <c r="K217" s="11"/>
      <c r="N217" s="4">
        <f ca="1">IF($M217="","",IFERROR(VLOOKUP($M217,Oranlar!$A$2:$B$8,2,FALSE),""))</f>
        <v>0</v>
      </c>
      <c r="O217" s="12">
        <f ca="1">IF($K217="","",IFERROR(IF($L217="Net",$K217/(1-IF($N217="",0,$N217)/100),$K217),""))</f>
        <v>0</v>
      </c>
      <c r="P217" s="12">
        <f ca="1">IF($O217="","",$O217*IF($N217="",0,$N217)/100)</f>
        <v>0</v>
      </c>
      <c r="Q217" s="12">
        <f ca="1">IF($O217="","",$O217-$P217)</f>
        <v>0</v>
      </c>
    </row>
    <row r="218" spans="1:17">
      <c r="A218" s="8"/>
      <c r="C218" s="9"/>
      <c r="E218" s="9"/>
      <c r="H218" s="10"/>
      <c r="J218" s="11"/>
      <c r="K218" s="11"/>
      <c r="N218" s="4">
        <f ca="1">IF($M218="","",IFERROR(VLOOKUP($M218,Oranlar!$A$2:$B$8,2,FALSE),""))</f>
        <v>0</v>
      </c>
      <c r="O218" s="12">
        <f ca="1">IF($K218="","",IFERROR(IF($L218="Net",$K218/(1-IF($N218="",0,$N218)/100),$K218),""))</f>
        <v>0</v>
      </c>
      <c r="P218" s="12">
        <f ca="1">IF($O218="","",$O218*IF($N218="",0,$N218)/100)</f>
        <v>0</v>
      </c>
      <c r="Q218" s="12">
        <f ca="1">IF($O218="","",$O218-$P218)</f>
        <v>0</v>
      </c>
    </row>
    <row r="219" spans="1:17">
      <c r="A219" s="8"/>
      <c r="C219" s="9"/>
      <c r="E219" s="9"/>
      <c r="H219" s="10"/>
      <c r="J219" s="11"/>
      <c r="K219" s="11"/>
      <c r="N219" s="4">
        <f ca="1">IF($M219="","",IFERROR(VLOOKUP($M219,Oranlar!$A$2:$B$8,2,FALSE),""))</f>
        <v>0</v>
      </c>
      <c r="O219" s="12">
        <f ca="1">IF($K219="","",IFERROR(IF($L219="Net",$K219/(1-IF($N219="",0,$N219)/100),$K219),""))</f>
        <v>0</v>
      </c>
      <c r="P219" s="12">
        <f ca="1">IF($O219="","",$O219*IF($N219="",0,$N219)/100)</f>
        <v>0</v>
      </c>
      <c r="Q219" s="12">
        <f ca="1">IF($O219="","",$O219-$P219)</f>
        <v>0</v>
      </c>
    </row>
    <row r="220" spans="1:17">
      <c r="A220" s="8"/>
      <c r="C220" s="9"/>
      <c r="E220" s="9"/>
      <c r="H220" s="10"/>
      <c r="J220" s="11"/>
      <c r="K220" s="11"/>
      <c r="N220" s="4">
        <f ca="1">IF($M220="","",IFERROR(VLOOKUP($M220,Oranlar!$A$2:$B$8,2,FALSE),""))</f>
        <v>0</v>
      </c>
      <c r="O220" s="12">
        <f ca="1">IF($K220="","",IFERROR(IF($L220="Net",$K220/(1-IF($N220="",0,$N220)/100),$K220),""))</f>
        <v>0</v>
      </c>
      <c r="P220" s="12">
        <f ca="1">IF($O220="","",$O220*IF($N220="",0,$N220)/100)</f>
        <v>0</v>
      </c>
      <c r="Q220" s="12">
        <f ca="1">IF($O220="","",$O220-$P220)</f>
        <v>0</v>
      </c>
    </row>
    <row r="221" spans="1:17">
      <c r="A221" s="8"/>
      <c r="C221" s="9"/>
      <c r="E221" s="9"/>
      <c r="H221" s="10"/>
      <c r="J221" s="11"/>
      <c r="K221" s="11"/>
      <c r="N221" s="4">
        <f ca="1">IF($M221="","",IFERROR(VLOOKUP($M221,Oranlar!$A$2:$B$8,2,FALSE),""))</f>
        <v>0</v>
      </c>
      <c r="O221" s="12">
        <f ca="1">IF($K221="","",IFERROR(IF($L221="Net",$K221/(1-IF($N221="",0,$N221)/100),$K221),""))</f>
        <v>0</v>
      </c>
      <c r="P221" s="12">
        <f ca="1">IF($O221="","",$O221*IF($N221="",0,$N221)/100)</f>
        <v>0</v>
      </c>
      <c r="Q221" s="12">
        <f ca="1">IF($O221="","",$O221-$P221)</f>
        <v>0</v>
      </c>
    </row>
    <row r="222" spans="1:17">
      <c r="A222" s="8"/>
      <c r="C222" s="9"/>
      <c r="E222" s="9"/>
      <c r="H222" s="10"/>
      <c r="J222" s="11"/>
      <c r="K222" s="11"/>
      <c r="N222" s="4">
        <f ca="1">IF($M222="","",IFERROR(VLOOKUP($M222,Oranlar!$A$2:$B$8,2,FALSE),""))</f>
        <v>0</v>
      </c>
      <c r="O222" s="12">
        <f ca="1">IF($K222="","",IFERROR(IF($L222="Net",$K222/(1-IF($N222="",0,$N222)/100),$K222),""))</f>
        <v>0</v>
      </c>
      <c r="P222" s="12">
        <f ca="1">IF($O222="","",$O222*IF($N222="",0,$N222)/100)</f>
        <v>0</v>
      </c>
      <c r="Q222" s="12">
        <f ca="1">IF($O222="","",$O222-$P222)</f>
        <v>0</v>
      </c>
    </row>
    <row r="223" spans="1:17">
      <c r="A223" s="8"/>
      <c r="C223" s="9"/>
      <c r="E223" s="9"/>
      <c r="H223" s="10"/>
      <c r="J223" s="11"/>
      <c r="K223" s="11"/>
      <c r="N223" s="4">
        <f ca="1">IF($M223="","",IFERROR(VLOOKUP($M223,Oranlar!$A$2:$B$8,2,FALSE),""))</f>
        <v>0</v>
      </c>
      <c r="O223" s="12">
        <f ca="1">IF($K223="","",IFERROR(IF($L223="Net",$K223/(1-IF($N223="",0,$N223)/100),$K223),""))</f>
        <v>0</v>
      </c>
      <c r="P223" s="12">
        <f ca="1">IF($O223="","",$O223*IF($N223="",0,$N223)/100)</f>
        <v>0</v>
      </c>
      <c r="Q223" s="12">
        <f ca="1">IF($O223="","",$O223-$P223)</f>
        <v>0</v>
      </c>
    </row>
    <row r="224" spans="1:17">
      <c r="A224" s="8"/>
      <c r="C224" s="9"/>
      <c r="E224" s="9"/>
      <c r="H224" s="10"/>
      <c r="J224" s="11"/>
      <c r="K224" s="11"/>
      <c r="N224" s="4">
        <f ca="1">IF($M224="","",IFERROR(VLOOKUP($M224,Oranlar!$A$2:$B$8,2,FALSE),""))</f>
        <v>0</v>
      </c>
      <c r="O224" s="12">
        <f ca="1">IF($K224="","",IFERROR(IF($L224="Net",$K224/(1-IF($N224="",0,$N224)/100),$K224),""))</f>
        <v>0</v>
      </c>
      <c r="P224" s="12">
        <f ca="1">IF($O224="","",$O224*IF($N224="",0,$N224)/100)</f>
        <v>0</v>
      </c>
      <c r="Q224" s="12">
        <f ca="1">IF($O224="","",$O224-$P224)</f>
        <v>0</v>
      </c>
    </row>
    <row r="225" spans="1:17">
      <c r="A225" s="8"/>
      <c r="C225" s="9"/>
      <c r="E225" s="9"/>
      <c r="H225" s="10"/>
      <c r="J225" s="11"/>
      <c r="K225" s="11"/>
      <c r="N225" s="4">
        <f ca="1">IF($M225="","",IFERROR(VLOOKUP($M225,Oranlar!$A$2:$B$8,2,FALSE),""))</f>
        <v>0</v>
      </c>
      <c r="O225" s="12">
        <f ca="1">IF($K225="","",IFERROR(IF($L225="Net",$K225/(1-IF($N225="",0,$N225)/100),$K225),""))</f>
        <v>0</v>
      </c>
      <c r="P225" s="12">
        <f ca="1">IF($O225="","",$O225*IF($N225="",0,$N225)/100)</f>
        <v>0</v>
      </c>
      <c r="Q225" s="12">
        <f ca="1">IF($O225="","",$O225-$P225)</f>
        <v>0</v>
      </c>
    </row>
    <row r="226" spans="1:17">
      <c r="A226" s="8"/>
      <c r="C226" s="9"/>
      <c r="E226" s="9"/>
      <c r="H226" s="10"/>
      <c r="J226" s="11"/>
      <c r="K226" s="11"/>
      <c r="N226" s="4">
        <f ca="1">IF($M226="","",IFERROR(VLOOKUP($M226,Oranlar!$A$2:$B$8,2,FALSE),""))</f>
        <v>0</v>
      </c>
      <c r="O226" s="12">
        <f ca="1">IF($K226="","",IFERROR(IF($L226="Net",$K226/(1-IF($N226="",0,$N226)/100),$K226),""))</f>
        <v>0</v>
      </c>
      <c r="P226" s="12">
        <f ca="1">IF($O226="","",$O226*IF($N226="",0,$N226)/100)</f>
        <v>0</v>
      </c>
      <c r="Q226" s="12">
        <f ca="1">IF($O226="","",$O226-$P226)</f>
        <v>0</v>
      </c>
    </row>
    <row r="227" spans="1:17">
      <c r="A227" s="8"/>
      <c r="C227" s="9"/>
      <c r="E227" s="9"/>
      <c r="H227" s="10"/>
      <c r="J227" s="11"/>
      <c r="K227" s="11"/>
      <c r="N227" s="4">
        <f ca="1">IF($M227="","",IFERROR(VLOOKUP($M227,Oranlar!$A$2:$B$8,2,FALSE),""))</f>
        <v>0</v>
      </c>
      <c r="O227" s="12">
        <f ca="1">IF($K227="","",IFERROR(IF($L227="Net",$K227/(1-IF($N227="",0,$N227)/100),$K227),""))</f>
        <v>0</v>
      </c>
      <c r="P227" s="12">
        <f ca="1">IF($O227="","",$O227*IF($N227="",0,$N227)/100)</f>
        <v>0</v>
      </c>
      <c r="Q227" s="12">
        <f ca="1">IF($O227="","",$O227-$P227)</f>
        <v>0</v>
      </c>
    </row>
    <row r="228" spans="1:17">
      <c r="A228" s="8"/>
      <c r="C228" s="9"/>
      <c r="E228" s="9"/>
      <c r="H228" s="10"/>
      <c r="J228" s="11"/>
      <c r="K228" s="11"/>
      <c r="N228" s="4">
        <f ca="1">IF($M228="","",IFERROR(VLOOKUP($M228,Oranlar!$A$2:$B$8,2,FALSE),""))</f>
        <v>0</v>
      </c>
      <c r="O228" s="12">
        <f ca="1">IF($K228="","",IFERROR(IF($L228="Net",$K228/(1-IF($N228="",0,$N228)/100),$K228),""))</f>
        <v>0</v>
      </c>
      <c r="P228" s="12">
        <f ca="1">IF($O228="","",$O228*IF($N228="",0,$N228)/100)</f>
        <v>0</v>
      </c>
      <c r="Q228" s="12">
        <f ca="1">IF($O228="","",$O228-$P228)</f>
        <v>0</v>
      </c>
    </row>
    <row r="229" spans="1:17">
      <c r="A229" s="8"/>
      <c r="C229" s="9"/>
      <c r="E229" s="9"/>
      <c r="H229" s="10"/>
      <c r="J229" s="11"/>
      <c r="K229" s="11"/>
      <c r="N229" s="4">
        <f ca="1">IF($M229="","",IFERROR(VLOOKUP($M229,Oranlar!$A$2:$B$8,2,FALSE),""))</f>
        <v>0</v>
      </c>
      <c r="O229" s="12">
        <f ca="1">IF($K229="","",IFERROR(IF($L229="Net",$K229/(1-IF($N229="",0,$N229)/100),$K229),""))</f>
        <v>0</v>
      </c>
      <c r="P229" s="12">
        <f ca="1">IF($O229="","",$O229*IF($N229="",0,$N229)/100)</f>
        <v>0</v>
      </c>
      <c r="Q229" s="12">
        <f ca="1">IF($O229="","",$O229-$P229)</f>
        <v>0</v>
      </c>
    </row>
    <row r="230" spans="1:17">
      <c r="A230" s="8"/>
      <c r="C230" s="9"/>
      <c r="E230" s="9"/>
      <c r="H230" s="10"/>
      <c r="J230" s="11"/>
      <c r="K230" s="11"/>
      <c r="N230" s="4">
        <f ca="1">IF($M230="","",IFERROR(VLOOKUP($M230,Oranlar!$A$2:$B$8,2,FALSE),""))</f>
        <v>0</v>
      </c>
      <c r="O230" s="12">
        <f ca="1">IF($K230="","",IFERROR(IF($L230="Net",$K230/(1-IF($N230="",0,$N230)/100),$K230),""))</f>
        <v>0</v>
      </c>
      <c r="P230" s="12">
        <f ca="1">IF($O230="","",$O230*IF($N230="",0,$N230)/100)</f>
        <v>0</v>
      </c>
      <c r="Q230" s="12">
        <f ca="1">IF($O230="","",$O230-$P230)</f>
        <v>0</v>
      </c>
    </row>
    <row r="231" spans="1:17">
      <c r="A231" s="8"/>
      <c r="C231" s="9"/>
      <c r="E231" s="9"/>
      <c r="H231" s="10"/>
      <c r="J231" s="11"/>
      <c r="K231" s="11"/>
      <c r="N231" s="4">
        <f ca="1">IF($M231="","",IFERROR(VLOOKUP($M231,Oranlar!$A$2:$B$8,2,FALSE),""))</f>
        <v>0</v>
      </c>
      <c r="O231" s="12">
        <f ca="1">IF($K231="","",IFERROR(IF($L231="Net",$K231/(1-IF($N231="",0,$N231)/100),$K231),""))</f>
        <v>0</v>
      </c>
      <c r="P231" s="12">
        <f ca="1">IF($O231="","",$O231*IF($N231="",0,$N231)/100)</f>
        <v>0</v>
      </c>
      <c r="Q231" s="12">
        <f ca="1">IF($O231="","",$O231-$P231)</f>
        <v>0</v>
      </c>
    </row>
    <row r="232" spans="1:17">
      <c r="A232" s="8"/>
      <c r="C232" s="9"/>
      <c r="E232" s="9"/>
      <c r="H232" s="10"/>
      <c r="J232" s="11"/>
      <c r="K232" s="11"/>
      <c r="N232" s="4">
        <f ca="1">IF($M232="","",IFERROR(VLOOKUP($M232,Oranlar!$A$2:$B$8,2,FALSE),""))</f>
        <v>0</v>
      </c>
      <c r="O232" s="12">
        <f ca="1">IF($K232="","",IFERROR(IF($L232="Net",$K232/(1-IF($N232="",0,$N232)/100),$K232),""))</f>
        <v>0</v>
      </c>
      <c r="P232" s="12">
        <f ca="1">IF($O232="","",$O232*IF($N232="",0,$N232)/100)</f>
        <v>0</v>
      </c>
      <c r="Q232" s="12">
        <f ca="1">IF($O232="","",$O232-$P232)</f>
        <v>0</v>
      </c>
    </row>
    <row r="233" spans="1:17">
      <c r="A233" s="8"/>
      <c r="C233" s="9"/>
      <c r="E233" s="9"/>
      <c r="H233" s="10"/>
      <c r="J233" s="11"/>
      <c r="K233" s="11"/>
      <c r="N233" s="4">
        <f ca="1">IF($M233="","",IFERROR(VLOOKUP($M233,Oranlar!$A$2:$B$8,2,FALSE),""))</f>
        <v>0</v>
      </c>
      <c r="O233" s="12">
        <f ca="1">IF($K233="","",IFERROR(IF($L233="Net",$K233/(1-IF($N233="",0,$N233)/100),$K233),""))</f>
        <v>0</v>
      </c>
      <c r="P233" s="12">
        <f ca="1">IF($O233="","",$O233*IF($N233="",0,$N233)/100)</f>
        <v>0</v>
      </c>
      <c r="Q233" s="12">
        <f ca="1">IF($O233="","",$O233-$P233)</f>
        <v>0</v>
      </c>
    </row>
    <row r="234" spans="1:17">
      <c r="A234" s="8"/>
      <c r="C234" s="9"/>
      <c r="E234" s="9"/>
      <c r="H234" s="10"/>
      <c r="J234" s="11"/>
      <c r="K234" s="11"/>
      <c r="N234" s="4">
        <f ca="1">IF($M234="","",IFERROR(VLOOKUP($M234,Oranlar!$A$2:$B$8,2,FALSE),""))</f>
        <v>0</v>
      </c>
      <c r="O234" s="12">
        <f ca="1">IF($K234="","",IFERROR(IF($L234="Net",$K234/(1-IF($N234="",0,$N234)/100),$K234),""))</f>
        <v>0</v>
      </c>
      <c r="P234" s="12">
        <f ca="1">IF($O234="","",$O234*IF($N234="",0,$N234)/100)</f>
        <v>0</v>
      </c>
      <c r="Q234" s="12">
        <f ca="1">IF($O234="","",$O234-$P234)</f>
        <v>0</v>
      </c>
    </row>
    <row r="235" spans="1:17">
      <c r="A235" s="8"/>
      <c r="C235" s="9"/>
      <c r="E235" s="9"/>
      <c r="H235" s="10"/>
      <c r="J235" s="11"/>
      <c r="K235" s="11"/>
      <c r="N235" s="4">
        <f ca="1">IF($M235="","",IFERROR(VLOOKUP($M235,Oranlar!$A$2:$B$8,2,FALSE),""))</f>
        <v>0</v>
      </c>
      <c r="O235" s="12">
        <f ca="1">IF($K235="","",IFERROR(IF($L235="Net",$K235/(1-IF($N235="",0,$N235)/100),$K235),""))</f>
        <v>0</v>
      </c>
      <c r="P235" s="12">
        <f ca="1">IF($O235="","",$O235*IF($N235="",0,$N235)/100)</f>
        <v>0</v>
      </c>
      <c r="Q235" s="12">
        <f ca="1">IF($O235="","",$O235-$P235)</f>
        <v>0</v>
      </c>
    </row>
    <row r="236" spans="1:17">
      <c r="A236" s="8"/>
      <c r="C236" s="9"/>
      <c r="E236" s="9"/>
      <c r="H236" s="10"/>
      <c r="J236" s="11"/>
      <c r="K236" s="11"/>
      <c r="N236" s="4">
        <f ca="1">IF($M236="","",IFERROR(VLOOKUP($M236,Oranlar!$A$2:$B$8,2,FALSE),""))</f>
        <v>0</v>
      </c>
      <c r="O236" s="12">
        <f ca="1">IF($K236="","",IFERROR(IF($L236="Net",$K236/(1-IF($N236="",0,$N236)/100),$K236),""))</f>
        <v>0</v>
      </c>
      <c r="P236" s="12">
        <f ca="1">IF($O236="","",$O236*IF($N236="",0,$N236)/100)</f>
        <v>0</v>
      </c>
      <c r="Q236" s="12">
        <f ca="1">IF($O236="","",$O236-$P236)</f>
        <v>0</v>
      </c>
    </row>
    <row r="237" spans="1:17">
      <c r="A237" s="8"/>
      <c r="C237" s="9"/>
      <c r="E237" s="9"/>
      <c r="H237" s="10"/>
      <c r="J237" s="11"/>
      <c r="K237" s="11"/>
      <c r="N237" s="4">
        <f ca="1">IF($M237="","",IFERROR(VLOOKUP($M237,Oranlar!$A$2:$B$8,2,FALSE),""))</f>
        <v>0</v>
      </c>
      <c r="O237" s="12">
        <f ca="1">IF($K237="","",IFERROR(IF($L237="Net",$K237/(1-IF($N237="",0,$N237)/100),$K237),""))</f>
        <v>0</v>
      </c>
      <c r="P237" s="12">
        <f ca="1">IF($O237="","",$O237*IF($N237="",0,$N237)/100)</f>
        <v>0</v>
      </c>
      <c r="Q237" s="12">
        <f ca="1">IF($O237="","",$O237-$P237)</f>
        <v>0</v>
      </c>
    </row>
    <row r="238" spans="1:17">
      <c r="A238" s="8"/>
      <c r="C238" s="9"/>
      <c r="E238" s="9"/>
      <c r="H238" s="10"/>
      <c r="J238" s="11"/>
      <c r="K238" s="11"/>
      <c r="N238" s="4">
        <f ca="1">IF($M238="","",IFERROR(VLOOKUP($M238,Oranlar!$A$2:$B$8,2,FALSE),""))</f>
        <v>0</v>
      </c>
      <c r="O238" s="12">
        <f ca="1">IF($K238="","",IFERROR(IF($L238="Net",$K238/(1-IF($N238="",0,$N238)/100),$K238),""))</f>
        <v>0</v>
      </c>
      <c r="P238" s="12">
        <f ca="1">IF($O238="","",$O238*IF($N238="",0,$N238)/100)</f>
        <v>0</v>
      </c>
      <c r="Q238" s="12">
        <f ca="1">IF($O238="","",$O238-$P238)</f>
        <v>0</v>
      </c>
    </row>
    <row r="239" spans="1:17">
      <c r="A239" s="8"/>
      <c r="C239" s="9"/>
      <c r="E239" s="9"/>
      <c r="H239" s="10"/>
      <c r="J239" s="11"/>
      <c r="K239" s="11"/>
      <c r="N239" s="4">
        <f ca="1">IF($M239="","",IFERROR(VLOOKUP($M239,Oranlar!$A$2:$B$8,2,FALSE),""))</f>
        <v>0</v>
      </c>
      <c r="O239" s="12">
        <f ca="1">IF($K239="","",IFERROR(IF($L239="Net",$K239/(1-IF($N239="",0,$N239)/100),$K239),""))</f>
        <v>0</v>
      </c>
      <c r="P239" s="12">
        <f ca="1">IF($O239="","",$O239*IF($N239="",0,$N239)/100)</f>
        <v>0</v>
      </c>
      <c r="Q239" s="12">
        <f ca="1">IF($O239="","",$O239-$P239)</f>
        <v>0</v>
      </c>
    </row>
    <row r="240" spans="1:17">
      <c r="A240" s="8"/>
      <c r="C240" s="9"/>
      <c r="E240" s="9"/>
      <c r="H240" s="10"/>
      <c r="J240" s="11"/>
      <c r="K240" s="11"/>
      <c r="N240" s="4">
        <f ca="1">IF($M240="","",IFERROR(VLOOKUP($M240,Oranlar!$A$2:$B$8,2,FALSE),""))</f>
        <v>0</v>
      </c>
      <c r="O240" s="12">
        <f ca="1">IF($K240="","",IFERROR(IF($L240="Net",$K240/(1-IF($N240="",0,$N240)/100),$K240),""))</f>
        <v>0</v>
      </c>
      <c r="P240" s="12">
        <f ca="1">IF($O240="","",$O240*IF($N240="",0,$N240)/100)</f>
        <v>0</v>
      </c>
      <c r="Q240" s="12">
        <f ca="1">IF($O240="","",$O240-$P240)</f>
        <v>0</v>
      </c>
    </row>
    <row r="241" spans="1:17">
      <c r="A241" s="8"/>
      <c r="C241" s="9"/>
      <c r="E241" s="9"/>
      <c r="H241" s="10"/>
      <c r="J241" s="11"/>
      <c r="K241" s="11"/>
      <c r="N241" s="4">
        <f ca="1">IF($M241="","",IFERROR(VLOOKUP($M241,Oranlar!$A$2:$B$8,2,FALSE),""))</f>
        <v>0</v>
      </c>
      <c r="O241" s="12">
        <f ca="1">IF($K241="","",IFERROR(IF($L241="Net",$K241/(1-IF($N241="",0,$N241)/100),$K241),""))</f>
        <v>0</v>
      </c>
      <c r="P241" s="12">
        <f ca="1">IF($O241="","",$O241*IF($N241="",0,$N241)/100)</f>
        <v>0</v>
      </c>
      <c r="Q241" s="12">
        <f ca="1">IF($O241="","",$O241-$P241)</f>
        <v>0</v>
      </c>
    </row>
    <row r="242" spans="1:17">
      <c r="A242" s="8"/>
      <c r="C242" s="9"/>
      <c r="E242" s="9"/>
      <c r="H242" s="10"/>
      <c r="J242" s="11"/>
      <c r="K242" s="11"/>
      <c r="N242" s="4">
        <f ca="1">IF($M242="","",IFERROR(VLOOKUP($M242,Oranlar!$A$2:$B$8,2,FALSE),""))</f>
        <v>0</v>
      </c>
      <c r="O242" s="12">
        <f ca="1">IF($K242="","",IFERROR(IF($L242="Net",$K242/(1-IF($N242="",0,$N242)/100),$K242),""))</f>
        <v>0</v>
      </c>
      <c r="P242" s="12">
        <f ca="1">IF($O242="","",$O242*IF($N242="",0,$N242)/100)</f>
        <v>0</v>
      </c>
      <c r="Q242" s="12">
        <f ca="1">IF($O242="","",$O242-$P242)</f>
        <v>0</v>
      </c>
    </row>
    <row r="243" spans="1:17">
      <c r="A243" s="8"/>
      <c r="C243" s="9"/>
      <c r="E243" s="9"/>
      <c r="H243" s="10"/>
      <c r="J243" s="11"/>
      <c r="K243" s="11"/>
      <c r="N243" s="4">
        <f ca="1">IF($M243="","",IFERROR(VLOOKUP($M243,Oranlar!$A$2:$B$8,2,FALSE),""))</f>
        <v>0</v>
      </c>
      <c r="O243" s="12">
        <f ca="1">IF($K243="","",IFERROR(IF($L243="Net",$K243/(1-IF($N243="",0,$N243)/100),$K243),""))</f>
        <v>0</v>
      </c>
      <c r="P243" s="12">
        <f ca="1">IF($O243="","",$O243*IF($N243="",0,$N243)/100)</f>
        <v>0</v>
      </c>
      <c r="Q243" s="12">
        <f ca="1">IF($O243="","",$O243-$P243)</f>
        <v>0</v>
      </c>
    </row>
    <row r="244" spans="1:17">
      <c r="A244" s="8"/>
      <c r="C244" s="9"/>
      <c r="E244" s="9"/>
      <c r="H244" s="10"/>
      <c r="J244" s="11"/>
      <c r="K244" s="11"/>
      <c r="N244" s="4">
        <f ca="1">IF($M244="","",IFERROR(VLOOKUP($M244,Oranlar!$A$2:$B$8,2,FALSE),""))</f>
        <v>0</v>
      </c>
      <c r="O244" s="12">
        <f ca="1">IF($K244="","",IFERROR(IF($L244="Net",$K244/(1-IF($N244="",0,$N244)/100),$K244),""))</f>
        <v>0</v>
      </c>
      <c r="P244" s="12">
        <f ca="1">IF($O244="","",$O244*IF($N244="",0,$N244)/100)</f>
        <v>0</v>
      </c>
      <c r="Q244" s="12">
        <f ca="1">IF($O244="","",$O244-$P244)</f>
        <v>0</v>
      </c>
    </row>
    <row r="245" spans="1:17">
      <c r="A245" s="8"/>
      <c r="C245" s="9"/>
      <c r="E245" s="9"/>
      <c r="H245" s="10"/>
      <c r="J245" s="11"/>
      <c r="K245" s="11"/>
      <c r="N245" s="4">
        <f ca="1">IF($M245="","",IFERROR(VLOOKUP($M245,Oranlar!$A$2:$B$8,2,FALSE),""))</f>
        <v>0</v>
      </c>
      <c r="O245" s="12">
        <f ca="1">IF($K245="","",IFERROR(IF($L245="Net",$K245/(1-IF($N245="",0,$N245)/100),$K245),""))</f>
        <v>0</v>
      </c>
      <c r="P245" s="12">
        <f ca="1">IF($O245="","",$O245*IF($N245="",0,$N245)/100)</f>
        <v>0</v>
      </c>
      <c r="Q245" s="12">
        <f ca="1">IF($O245="","",$O245-$P245)</f>
        <v>0</v>
      </c>
    </row>
    <row r="246" spans="1:17">
      <c r="A246" s="8"/>
      <c r="C246" s="9"/>
      <c r="E246" s="9"/>
      <c r="H246" s="10"/>
      <c r="J246" s="11"/>
      <c r="K246" s="11"/>
      <c r="N246" s="4">
        <f ca="1">IF($M246="","",IFERROR(VLOOKUP($M246,Oranlar!$A$2:$B$8,2,FALSE),""))</f>
        <v>0</v>
      </c>
      <c r="O246" s="12">
        <f ca="1">IF($K246="","",IFERROR(IF($L246="Net",$K246/(1-IF($N246="",0,$N246)/100),$K246),""))</f>
        <v>0</v>
      </c>
      <c r="P246" s="12">
        <f ca="1">IF($O246="","",$O246*IF($N246="",0,$N246)/100)</f>
        <v>0</v>
      </c>
      <c r="Q246" s="12">
        <f ca="1">IF($O246="","",$O246-$P246)</f>
        <v>0</v>
      </c>
    </row>
    <row r="247" spans="1:17">
      <c r="A247" s="8"/>
      <c r="C247" s="9"/>
      <c r="E247" s="9"/>
      <c r="H247" s="10"/>
      <c r="J247" s="11"/>
      <c r="K247" s="11"/>
      <c r="N247" s="4">
        <f ca="1">IF($M247="","",IFERROR(VLOOKUP($M247,Oranlar!$A$2:$B$8,2,FALSE),""))</f>
        <v>0</v>
      </c>
      <c r="O247" s="12">
        <f ca="1">IF($K247="","",IFERROR(IF($L247="Net",$K247/(1-IF($N247="",0,$N247)/100),$K247),""))</f>
        <v>0</v>
      </c>
      <c r="P247" s="12">
        <f ca="1">IF($O247="","",$O247*IF($N247="",0,$N247)/100)</f>
        <v>0</v>
      </c>
      <c r="Q247" s="12">
        <f ca="1">IF($O247="","",$O247-$P247)</f>
        <v>0</v>
      </c>
    </row>
    <row r="248" spans="1:17">
      <c r="A248" s="8"/>
      <c r="C248" s="9"/>
      <c r="E248" s="9"/>
      <c r="H248" s="10"/>
      <c r="J248" s="11"/>
      <c r="K248" s="11"/>
      <c r="N248" s="4">
        <f ca="1">IF($M248="","",IFERROR(VLOOKUP($M248,Oranlar!$A$2:$B$8,2,FALSE),""))</f>
        <v>0</v>
      </c>
      <c r="O248" s="12">
        <f ca="1">IF($K248="","",IFERROR(IF($L248="Net",$K248/(1-IF($N248="",0,$N248)/100),$K248),""))</f>
        <v>0</v>
      </c>
      <c r="P248" s="12">
        <f ca="1">IF($O248="","",$O248*IF($N248="",0,$N248)/100)</f>
        <v>0</v>
      </c>
      <c r="Q248" s="12">
        <f ca="1">IF($O248="","",$O248-$P248)</f>
        <v>0</v>
      </c>
    </row>
    <row r="249" spans="1:17">
      <c r="A249" s="8"/>
      <c r="C249" s="9"/>
      <c r="E249" s="9"/>
      <c r="H249" s="10"/>
      <c r="J249" s="11"/>
      <c r="K249" s="11"/>
      <c r="N249" s="4">
        <f ca="1">IF($M249="","",IFERROR(VLOOKUP($M249,Oranlar!$A$2:$B$8,2,FALSE),""))</f>
        <v>0</v>
      </c>
      <c r="O249" s="12">
        <f ca="1">IF($K249="","",IFERROR(IF($L249="Net",$K249/(1-IF($N249="",0,$N249)/100),$K249),""))</f>
        <v>0</v>
      </c>
      <c r="P249" s="12">
        <f ca="1">IF($O249="","",$O249*IF($N249="",0,$N249)/100)</f>
        <v>0</v>
      </c>
      <c r="Q249" s="12">
        <f ca="1">IF($O249="","",$O249-$P249)</f>
        <v>0</v>
      </c>
    </row>
    <row r="250" spans="1:17">
      <c r="A250" s="8"/>
      <c r="C250" s="9"/>
      <c r="E250" s="9"/>
      <c r="H250" s="10"/>
      <c r="J250" s="11"/>
      <c r="K250" s="11"/>
      <c r="N250" s="4">
        <f ca="1">IF($M250="","",IFERROR(VLOOKUP($M250,Oranlar!$A$2:$B$8,2,FALSE),""))</f>
        <v>0</v>
      </c>
      <c r="O250" s="12">
        <f ca="1">IF($K250="","",IFERROR(IF($L250="Net",$K250/(1-IF($N250="",0,$N250)/100),$K250),""))</f>
        <v>0</v>
      </c>
      <c r="P250" s="12">
        <f ca="1">IF($O250="","",$O250*IF($N250="",0,$N250)/100)</f>
        <v>0</v>
      </c>
      <c r="Q250" s="12">
        <f ca="1">IF($O250="","",$O250-$P250)</f>
        <v>0</v>
      </c>
    </row>
    <row r="251" spans="1:17">
      <c r="A251" s="8"/>
      <c r="C251" s="9"/>
      <c r="E251" s="9"/>
      <c r="H251" s="10"/>
      <c r="J251" s="11"/>
      <c r="K251" s="11"/>
      <c r="N251" s="4">
        <f ca="1">IF($M251="","",IFERROR(VLOOKUP($M251,Oranlar!$A$2:$B$8,2,FALSE),""))</f>
        <v>0</v>
      </c>
      <c r="O251" s="12">
        <f ca="1">IF($K251="","",IFERROR(IF($L251="Net",$K251/(1-IF($N251="",0,$N251)/100),$K251),""))</f>
        <v>0</v>
      </c>
      <c r="P251" s="12">
        <f ca="1">IF($O251="","",$O251*IF($N251="",0,$N251)/100)</f>
        <v>0</v>
      </c>
      <c r="Q251" s="12">
        <f ca="1">IF($O251="","",$O251-$P251)</f>
        <v>0</v>
      </c>
    </row>
    <row r="252" spans="1:17">
      <c r="A252" s="8"/>
      <c r="C252" s="9"/>
      <c r="E252" s="9"/>
      <c r="H252" s="10"/>
      <c r="J252" s="11"/>
      <c r="K252" s="11"/>
      <c r="N252" s="4">
        <f ca="1">IF($M252="","",IFERROR(VLOOKUP($M252,Oranlar!$A$2:$B$8,2,FALSE),""))</f>
        <v>0</v>
      </c>
      <c r="O252" s="12">
        <f ca="1">IF($K252="","",IFERROR(IF($L252="Net",$K252/(1-IF($N252="",0,$N252)/100),$K252),""))</f>
        <v>0</v>
      </c>
      <c r="P252" s="12">
        <f ca="1">IF($O252="","",$O252*IF($N252="",0,$N252)/100)</f>
        <v>0</v>
      </c>
      <c r="Q252" s="12">
        <f ca="1">IF($O252="","",$O252-$P252)</f>
        <v>0</v>
      </c>
    </row>
    <row r="253" spans="1:17">
      <c r="A253" s="8"/>
      <c r="C253" s="9"/>
      <c r="E253" s="9"/>
      <c r="H253" s="10"/>
      <c r="J253" s="11"/>
      <c r="K253" s="11"/>
      <c r="N253" s="4">
        <f ca="1">IF($M253="","",IFERROR(VLOOKUP($M253,Oranlar!$A$2:$B$8,2,FALSE),""))</f>
        <v>0</v>
      </c>
      <c r="O253" s="12">
        <f ca="1">IF($K253="","",IFERROR(IF($L253="Net",$K253/(1-IF($N253="",0,$N253)/100),$K253),""))</f>
        <v>0</v>
      </c>
      <c r="P253" s="12">
        <f ca="1">IF($O253="","",$O253*IF($N253="",0,$N253)/100)</f>
        <v>0</v>
      </c>
      <c r="Q253" s="12">
        <f ca="1">IF($O253="","",$O253-$P253)</f>
        <v>0</v>
      </c>
    </row>
    <row r="254" spans="1:17">
      <c r="A254" s="8"/>
      <c r="C254" s="9"/>
      <c r="E254" s="9"/>
      <c r="H254" s="10"/>
      <c r="J254" s="11"/>
      <c r="K254" s="11"/>
      <c r="N254" s="4">
        <f ca="1">IF($M254="","",IFERROR(VLOOKUP($M254,Oranlar!$A$2:$B$8,2,FALSE),""))</f>
        <v>0</v>
      </c>
      <c r="O254" s="12">
        <f ca="1">IF($K254="","",IFERROR(IF($L254="Net",$K254/(1-IF($N254="",0,$N254)/100),$K254),""))</f>
        <v>0</v>
      </c>
      <c r="P254" s="12">
        <f ca="1">IF($O254="","",$O254*IF($N254="",0,$N254)/100)</f>
        <v>0</v>
      </c>
      <c r="Q254" s="12">
        <f ca="1">IF($O254="","",$O254-$P254)</f>
        <v>0</v>
      </c>
    </row>
    <row r="255" spans="1:17">
      <c r="A255" s="8"/>
      <c r="C255" s="9"/>
      <c r="E255" s="9"/>
      <c r="H255" s="10"/>
      <c r="J255" s="11"/>
      <c r="K255" s="11"/>
      <c r="N255" s="4">
        <f ca="1">IF($M255="","",IFERROR(VLOOKUP($M255,Oranlar!$A$2:$B$8,2,FALSE),""))</f>
        <v>0</v>
      </c>
      <c r="O255" s="12">
        <f ca="1">IF($K255="","",IFERROR(IF($L255="Net",$K255/(1-IF($N255="",0,$N255)/100),$K255),""))</f>
        <v>0</v>
      </c>
      <c r="P255" s="12">
        <f ca="1">IF($O255="","",$O255*IF($N255="",0,$N255)/100)</f>
        <v>0</v>
      </c>
      <c r="Q255" s="12">
        <f ca="1">IF($O255="","",$O255-$P255)</f>
        <v>0</v>
      </c>
    </row>
    <row r="256" spans="1:17">
      <c r="A256" s="8"/>
      <c r="C256" s="9"/>
      <c r="E256" s="9"/>
      <c r="H256" s="10"/>
      <c r="J256" s="11"/>
      <c r="K256" s="11"/>
      <c r="N256" s="4">
        <f ca="1">IF($M256="","",IFERROR(VLOOKUP($M256,Oranlar!$A$2:$B$8,2,FALSE),""))</f>
        <v>0</v>
      </c>
      <c r="O256" s="12">
        <f ca="1">IF($K256="","",IFERROR(IF($L256="Net",$K256/(1-IF($N256="",0,$N256)/100),$K256),""))</f>
        <v>0</v>
      </c>
      <c r="P256" s="12">
        <f ca="1">IF($O256="","",$O256*IF($N256="",0,$N256)/100)</f>
        <v>0</v>
      </c>
      <c r="Q256" s="12">
        <f ca="1">IF($O256="","",$O256-$P256)</f>
        <v>0</v>
      </c>
    </row>
    <row r="257" spans="1:17">
      <c r="A257" s="8"/>
      <c r="C257" s="9"/>
      <c r="E257" s="9"/>
      <c r="H257" s="10"/>
      <c r="J257" s="11"/>
      <c r="K257" s="11"/>
      <c r="N257" s="4">
        <f ca="1">IF($M257="","",IFERROR(VLOOKUP($M257,Oranlar!$A$2:$B$8,2,FALSE),""))</f>
        <v>0</v>
      </c>
      <c r="O257" s="12">
        <f ca="1">IF($K257="","",IFERROR(IF($L257="Net",$K257/(1-IF($N257="",0,$N257)/100),$K257),""))</f>
        <v>0</v>
      </c>
      <c r="P257" s="12">
        <f ca="1">IF($O257="","",$O257*IF($N257="",0,$N257)/100)</f>
        <v>0</v>
      </c>
      <c r="Q257" s="12">
        <f ca="1">IF($O257="","",$O257-$P257)</f>
        <v>0</v>
      </c>
    </row>
    <row r="258" spans="1:17">
      <c r="A258" s="8"/>
      <c r="C258" s="9"/>
      <c r="E258" s="9"/>
      <c r="H258" s="10"/>
      <c r="J258" s="11"/>
      <c r="K258" s="11"/>
      <c r="N258" s="4">
        <f ca="1">IF($M258="","",IFERROR(VLOOKUP($M258,Oranlar!$A$2:$B$8,2,FALSE),""))</f>
        <v>0</v>
      </c>
      <c r="O258" s="12">
        <f ca="1">IF($K258="","",IFERROR(IF($L258="Net",$K258/(1-IF($N258="",0,$N258)/100),$K258),""))</f>
        <v>0</v>
      </c>
      <c r="P258" s="12">
        <f ca="1">IF($O258="","",$O258*IF($N258="",0,$N258)/100)</f>
        <v>0</v>
      </c>
      <c r="Q258" s="12">
        <f ca="1">IF($O258="","",$O258-$P258)</f>
        <v>0</v>
      </c>
    </row>
    <row r="259" spans="1:17">
      <c r="A259" s="8"/>
      <c r="C259" s="9"/>
      <c r="E259" s="9"/>
      <c r="H259" s="10"/>
      <c r="J259" s="11"/>
      <c r="K259" s="11"/>
      <c r="N259" s="4">
        <f ca="1">IF($M259="","",IFERROR(VLOOKUP($M259,Oranlar!$A$2:$B$8,2,FALSE),""))</f>
        <v>0</v>
      </c>
      <c r="O259" s="12">
        <f ca="1">IF($K259="","",IFERROR(IF($L259="Net",$K259/(1-IF($N259="",0,$N259)/100),$K259),""))</f>
        <v>0</v>
      </c>
      <c r="P259" s="12">
        <f ca="1">IF($O259="","",$O259*IF($N259="",0,$N259)/100)</f>
        <v>0</v>
      </c>
      <c r="Q259" s="12">
        <f ca="1">IF($O259="","",$O259-$P259)</f>
        <v>0</v>
      </c>
    </row>
    <row r="260" spans="1:17">
      <c r="A260" s="8"/>
      <c r="C260" s="9"/>
      <c r="E260" s="9"/>
      <c r="H260" s="10"/>
      <c r="J260" s="11"/>
      <c r="K260" s="11"/>
      <c r="N260" s="4">
        <f ca="1">IF($M260="","",IFERROR(VLOOKUP($M260,Oranlar!$A$2:$B$8,2,FALSE),""))</f>
        <v>0</v>
      </c>
      <c r="O260" s="12">
        <f ca="1">IF($K260="","",IFERROR(IF($L260="Net",$K260/(1-IF($N260="",0,$N260)/100),$K260),""))</f>
        <v>0</v>
      </c>
      <c r="P260" s="12">
        <f ca="1">IF($O260="","",$O260*IF($N260="",0,$N260)/100)</f>
        <v>0</v>
      </c>
      <c r="Q260" s="12">
        <f ca="1">IF($O260="","",$O260-$P260)</f>
        <v>0</v>
      </c>
    </row>
    <row r="261" spans="1:17">
      <c r="A261" s="8"/>
      <c r="C261" s="9"/>
      <c r="E261" s="9"/>
      <c r="H261" s="10"/>
      <c r="J261" s="11"/>
      <c r="K261" s="11"/>
      <c r="N261" s="4">
        <f ca="1">IF($M261="","",IFERROR(VLOOKUP($M261,Oranlar!$A$2:$B$8,2,FALSE),""))</f>
        <v>0</v>
      </c>
      <c r="O261" s="12">
        <f ca="1">IF($K261="","",IFERROR(IF($L261="Net",$K261/(1-IF($N261="",0,$N261)/100),$K261),""))</f>
        <v>0</v>
      </c>
      <c r="P261" s="12">
        <f ca="1">IF($O261="","",$O261*IF($N261="",0,$N261)/100)</f>
        <v>0</v>
      </c>
      <c r="Q261" s="12">
        <f ca="1">IF($O261="","",$O261-$P261)</f>
        <v>0</v>
      </c>
    </row>
    <row r="262" spans="1:17">
      <c r="A262" s="8"/>
      <c r="C262" s="9"/>
      <c r="E262" s="9"/>
      <c r="H262" s="10"/>
      <c r="J262" s="11"/>
      <c r="K262" s="11"/>
      <c r="N262" s="4">
        <f ca="1">IF($M262="","",IFERROR(VLOOKUP($M262,Oranlar!$A$2:$B$8,2,FALSE),""))</f>
        <v>0</v>
      </c>
      <c r="O262" s="12">
        <f ca="1">IF($K262="","",IFERROR(IF($L262="Net",$K262/(1-IF($N262="",0,$N262)/100),$K262),""))</f>
        <v>0</v>
      </c>
      <c r="P262" s="12">
        <f ca="1">IF($O262="","",$O262*IF($N262="",0,$N262)/100)</f>
        <v>0</v>
      </c>
      <c r="Q262" s="12">
        <f ca="1">IF($O262="","",$O262-$P262)</f>
        <v>0</v>
      </c>
    </row>
    <row r="263" spans="1:17">
      <c r="A263" s="8"/>
      <c r="C263" s="9"/>
      <c r="E263" s="9"/>
      <c r="H263" s="10"/>
      <c r="J263" s="11"/>
      <c r="K263" s="11"/>
      <c r="N263" s="4">
        <f ca="1">IF($M263="","",IFERROR(VLOOKUP($M263,Oranlar!$A$2:$B$8,2,FALSE),""))</f>
        <v>0</v>
      </c>
      <c r="O263" s="12">
        <f ca="1">IF($K263="","",IFERROR(IF($L263="Net",$K263/(1-IF($N263="",0,$N263)/100),$K263),""))</f>
        <v>0</v>
      </c>
      <c r="P263" s="12">
        <f ca="1">IF($O263="","",$O263*IF($N263="",0,$N263)/100)</f>
        <v>0</v>
      </c>
      <c r="Q263" s="12">
        <f ca="1">IF($O263="","",$O263-$P263)</f>
        <v>0</v>
      </c>
    </row>
    <row r="264" spans="1:17">
      <c r="A264" s="8"/>
      <c r="C264" s="9"/>
      <c r="E264" s="9"/>
      <c r="H264" s="10"/>
      <c r="J264" s="11"/>
      <c r="K264" s="11"/>
      <c r="N264" s="4">
        <f ca="1">IF($M264="","",IFERROR(VLOOKUP($M264,Oranlar!$A$2:$B$8,2,FALSE),""))</f>
        <v>0</v>
      </c>
      <c r="O264" s="12">
        <f ca="1">IF($K264="","",IFERROR(IF($L264="Net",$K264/(1-IF($N264="",0,$N264)/100),$K264),""))</f>
        <v>0</v>
      </c>
      <c r="P264" s="12">
        <f ca="1">IF($O264="","",$O264*IF($N264="",0,$N264)/100)</f>
        <v>0</v>
      </c>
      <c r="Q264" s="12">
        <f ca="1">IF($O264="","",$O264-$P264)</f>
        <v>0</v>
      </c>
    </row>
    <row r="265" spans="1:17">
      <c r="A265" s="8"/>
      <c r="C265" s="9"/>
      <c r="E265" s="9"/>
      <c r="H265" s="10"/>
      <c r="J265" s="11"/>
      <c r="K265" s="11"/>
      <c r="N265" s="4">
        <f ca="1">IF($M265="","",IFERROR(VLOOKUP($M265,Oranlar!$A$2:$B$8,2,FALSE),""))</f>
        <v>0</v>
      </c>
      <c r="O265" s="12">
        <f ca="1">IF($K265="","",IFERROR(IF($L265="Net",$K265/(1-IF($N265="",0,$N265)/100),$K265),""))</f>
        <v>0</v>
      </c>
      <c r="P265" s="12">
        <f ca="1">IF($O265="","",$O265*IF($N265="",0,$N265)/100)</f>
        <v>0</v>
      </c>
      <c r="Q265" s="12">
        <f ca="1">IF($O265="","",$O265-$P265)</f>
        <v>0</v>
      </c>
    </row>
    <row r="266" spans="1:17">
      <c r="A266" s="8"/>
      <c r="C266" s="9"/>
      <c r="E266" s="9"/>
      <c r="H266" s="10"/>
      <c r="J266" s="11"/>
      <c r="K266" s="11"/>
      <c r="N266" s="4">
        <f ca="1">IF($M266="","",IFERROR(VLOOKUP($M266,Oranlar!$A$2:$B$8,2,FALSE),""))</f>
        <v>0</v>
      </c>
      <c r="O266" s="12">
        <f ca="1">IF($K266="","",IFERROR(IF($L266="Net",$K266/(1-IF($N266="",0,$N266)/100),$K266),""))</f>
        <v>0</v>
      </c>
      <c r="P266" s="12">
        <f ca="1">IF($O266="","",$O266*IF($N266="",0,$N266)/100)</f>
        <v>0</v>
      </c>
      <c r="Q266" s="12">
        <f ca="1">IF($O266="","",$O266-$P266)</f>
        <v>0</v>
      </c>
    </row>
    <row r="267" spans="1:17">
      <c r="A267" s="8"/>
      <c r="C267" s="9"/>
      <c r="E267" s="9"/>
      <c r="H267" s="10"/>
      <c r="J267" s="11"/>
      <c r="K267" s="11"/>
      <c r="N267" s="4">
        <f ca="1">IF($M267="","",IFERROR(VLOOKUP($M267,Oranlar!$A$2:$B$8,2,FALSE),""))</f>
        <v>0</v>
      </c>
      <c r="O267" s="12">
        <f ca="1">IF($K267="","",IFERROR(IF($L267="Net",$K267/(1-IF($N267="",0,$N267)/100),$K267),""))</f>
        <v>0</v>
      </c>
      <c r="P267" s="12">
        <f ca="1">IF($O267="","",$O267*IF($N267="",0,$N267)/100)</f>
        <v>0</v>
      </c>
      <c r="Q267" s="12">
        <f ca="1">IF($O267="","",$O267-$P267)</f>
        <v>0</v>
      </c>
    </row>
    <row r="268" spans="1:17">
      <c r="A268" s="8"/>
      <c r="C268" s="9"/>
      <c r="E268" s="9"/>
      <c r="H268" s="10"/>
      <c r="J268" s="11"/>
      <c r="K268" s="11"/>
      <c r="N268" s="4">
        <f ca="1">IF($M268="","",IFERROR(VLOOKUP($M268,Oranlar!$A$2:$B$8,2,FALSE),""))</f>
        <v>0</v>
      </c>
      <c r="O268" s="12">
        <f ca="1">IF($K268="","",IFERROR(IF($L268="Net",$K268/(1-IF($N268="",0,$N268)/100),$K268),""))</f>
        <v>0</v>
      </c>
      <c r="P268" s="12">
        <f ca="1">IF($O268="","",$O268*IF($N268="",0,$N268)/100)</f>
        <v>0</v>
      </c>
      <c r="Q268" s="12">
        <f ca="1">IF($O268="","",$O268-$P268)</f>
        <v>0</v>
      </c>
    </row>
    <row r="269" spans="1:17">
      <c r="A269" s="8"/>
      <c r="C269" s="9"/>
      <c r="E269" s="9"/>
      <c r="H269" s="10"/>
      <c r="J269" s="11"/>
      <c r="K269" s="11"/>
      <c r="N269" s="4">
        <f ca="1">IF($M269="","",IFERROR(VLOOKUP($M269,Oranlar!$A$2:$B$8,2,FALSE),""))</f>
        <v>0</v>
      </c>
      <c r="O269" s="12">
        <f ca="1">IF($K269="","",IFERROR(IF($L269="Net",$K269/(1-IF($N269="",0,$N269)/100),$K269),""))</f>
        <v>0</v>
      </c>
      <c r="P269" s="12">
        <f ca="1">IF($O269="","",$O269*IF($N269="",0,$N269)/100)</f>
        <v>0</v>
      </c>
      <c r="Q269" s="12">
        <f ca="1">IF($O269="","",$O269-$P269)</f>
        <v>0</v>
      </c>
    </row>
    <row r="270" spans="1:17">
      <c r="A270" s="8"/>
      <c r="C270" s="9"/>
      <c r="E270" s="9"/>
      <c r="H270" s="10"/>
      <c r="J270" s="11"/>
      <c r="K270" s="11"/>
      <c r="N270" s="4">
        <f ca="1">IF($M270="","",IFERROR(VLOOKUP($M270,Oranlar!$A$2:$B$8,2,FALSE),""))</f>
        <v>0</v>
      </c>
      <c r="O270" s="12">
        <f ca="1">IF($K270="","",IFERROR(IF($L270="Net",$K270/(1-IF($N270="",0,$N270)/100),$K270),""))</f>
        <v>0</v>
      </c>
      <c r="P270" s="12">
        <f ca="1">IF($O270="","",$O270*IF($N270="",0,$N270)/100)</f>
        <v>0</v>
      </c>
      <c r="Q270" s="12">
        <f ca="1">IF($O270="","",$O270-$P270)</f>
        <v>0</v>
      </c>
    </row>
    <row r="271" spans="1:17">
      <c r="A271" s="8"/>
      <c r="C271" s="9"/>
      <c r="E271" s="9"/>
      <c r="H271" s="10"/>
      <c r="J271" s="11"/>
      <c r="K271" s="11"/>
      <c r="N271" s="4">
        <f ca="1">IF($M271="","",IFERROR(VLOOKUP($M271,Oranlar!$A$2:$B$8,2,FALSE),""))</f>
        <v>0</v>
      </c>
      <c r="O271" s="12">
        <f ca="1">IF($K271="","",IFERROR(IF($L271="Net",$K271/(1-IF($N271="",0,$N271)/100),$K271),""))</f>
        <v>0</v>
      </c>
      <c r="P271" s="12">
        <f ca="1">IF($O271="","",$O271*IF($N271="",0,$N271)/100)</f>
        <v>0</v>
      </c>
      <c r="Q271" s="12">
        <f ca="1">IF($O271="","",$O271-$P271)</f>
        <v>0</v>
      </c>
    </row>
    <row r="272" spans="1:17">
      <c r="A272" s="8"/>
      <c r="C272" s="9"/>
      <c r="E272" s="9"/>
      <c r="H272" s="10"/>
      <c r="J272" s="11"/>
      <c r="K272" s="11"/>
      <c r="N272" s="4">
        <f ca="1">IF($M272="","",IFERROR(VLOOKUP($M272,Oranlar!$A$2:$B$8,2,FALSE),""))</f>
        <v>0</v>
      </c>
      <c r="O272" s="12">
        <f ca="1">IF($K272="","",IFERROR(IF($L272="Net",$K272/(1-IF($N272="",0,$N272)/100),$K272),""))</f>
        <v>0</v>
      </c>
      <c r="P272" s="12">
        <f ca="1">IF($O272="","",$O272*IF($N272="",0,$N272)/100)</f>
        <v>0</v>
      </c>
      <c r="Q272" s="12">
        <f ca="1">IF($O272="","",$O272-$P272)</f>
        <v>0</v>
      </c>
    </row>
    <row r="273" spans="1:17">
      <c r="A273" s="8"/>
      <c r="C273" s="9"/>
      <c r="E273" s="9"/>
      <c r="H273" s="10"/>
      <c r="J273" s="11"/>
      <c r="K273" s="11"/>
      <c r="N273" s="4">
        <f ca="1">IF($M273="","",IFERROR(VLOOKUP($M273,Oranlar!$A$2:$B$8,2,FALSE),""))</f>
        <v>0</v>
      </c>
      <c r="O273" s="12">
        <f ca="1">IF($K273="","",IFERROR(IF($L273="Net",$K273/(1-IF($N273="",0,$N273)/100),$K273),""))</f>
        <v>0</v>
      </c>
      <c r="P273" s="12">
        <f ca="1">IF($O273="","",$O273*IF($N273="",0,$N273)/100)</f>
        <v>0</v>
      </c>
      <c r="Q273" s="12">
        <f ca="1">IF($O273="","",$O273-$P273)</f>
        <v>0</v>
      </c>
    </row>
    <row r="274" spans="1:17">
      <c r="A274" s="8"/>
      <c r="C274" s="9"/>
      <c r="E274" s="9"/>
      <c r="H274" s="10"/>
      <c r="J274" s="11"/>
      <c r="K274" s="11"/>
      <c r="N274" s="4">
        <f ca="1">IF($M274="","",IFERROR(VLOOKUP($M274,Oranlar!$A$2:$B$8,2,FALSE),""))</f>
        <v>0</v>
      </c>
      <c r="O274" s="12">
        <f ca="1">IF($K274="","",IFERROR(IF($L274="Net",$K274/(1-IF($N274="",0,$N274)/100),$K274),""))</f>
        <v>0</v>
      </c>
      <c r="P274" s="12">
        <f ca="1">IF($O274="","",$O274*IF($N274="",0,$N274)/100)</f>
        <v>0</v>
      </c>
      <c r="Q274" s="12">
        <f ca="1">IF($O274="","",$O274-$P274)</f>
        <v>0</v>
      </c>
    </row>
    <row r="275" spans="1:17">
      <c r="A275" s="8"/>
      <c r="C275" s="9"/>
      <c r="E275" s="9"/>
      <c r="H275" s="10"/>
      <c r="J275" s="11"/>
      <c r="K275" s="11"/>
      <c r="N275" s="4">
        <f ca="1">IF($M275="","",IFERROR(VLOOKUP($M275,Oranlar!$A$2:$B$8,2,FALSE),""))</f>
        <v>0</v>
      </c>
      <c r="O275" s="12">
        <f ca="1">IF($K275="","",IFERROR(IF($L275="Net",$K275/(1-IF($N275="",0,$N275)/100),$K275),""))</f>
        <v>0</v>
      </c>
      <c r="P275" s="12">
        <f ca="1">IF($O275="","",$O275*IF($N275="",0,$N275)/100)</f>
        <v>0</v>
      </c>
      <c r="Q275" s="12">
        <f ca="1">IF($O275="","",$O275-$P275)</f>
        <v>0</v>
      </c>
    </row>
    <row r="276" spans="1:17">
      <c r="A276" s="8"/>
      <c r="C276" s="9"/>
      <c r="E276" s="9"/>
      <c r="H276" s="10"/>
      <c r="J276" s="11"/>
      <c r="K276" s="11"/>
      <c r="N276" s="4">
        <f ca="1">IF($M276="","",IFERROR(VLOOKUP($M276,Oranlar!$A$2:$B$8,2,FALSE),""))</f>
        <v>0</v>
      </c>
      <c r="O276" s="12">
        <f ca="1">IF($K276="","",IFERROR(IF($L276="Net",$K276/(1-IF($N276="",0,$N276)/100),$K276),""))</f>
        <v>0</v>
      </c>
      <c r="P276" s="12">
        <f ca="1">IF($O276="","",$O276*IF($N276="",0,$N276)/100)</f>
        <v>0</v>
      </c>
      <c r="Q276" s="12">
        <f ca="1">IF($O276="","",$O276-$P276)</f>
        <v>0</v>
      </c>
    </row>
    <row r="277" spans="1:17">
      <c r="A277" s="8"/>
      <c r="C277" s="9"/>
      <c r="E277" s="9"/>
      <c r="H277" s="10"/>
      <c r="J277" s="11"/>
      <c r="K277" s="11"/>
      <c r="N277" s="4">
        <f ca="1">IF($M277="","",IFERROR(VLOOKUP($M277,Oranlar!$A$2:$B$8,2,FALSE),""))</f>
        <v>0</v>
      </c>
      <c r="O277" s="12">
        <f ca="1">IF($K277="","",IFERROR(IF($L277="Net",$K277/(1-IF($N277="",0,$N277)/100),$K277),""))</f>
        <v>0</v>
      </c>
      <c r="P277" s="12">
        <f ca="1">IF($O277="","",$O277*IF($N277="",0,$N277)/100)</f>
        <v>0</v>
      </c>
      <c r="Q277" s="12">
        <f ca="1">IF($O277="","",$O277-$P277)</f>
        <v>0</v>
      </c>
    </row>
    <row r="278" spans="1:17">
      <c r="A278" s="8"/>
      <c r="C278" s="9"/>
      <c r="E278" s="9"/>
      <c r="H278" s="10"/>
      <c r="J278" s="11"/>
      <c r="K278" s="11"/>
      <c r="N278" s="4">
        <f ca="1">IF($M278="","",IFERROR(VLOOKUP($M278,Oranlar!$A$2:$B$8,2,FALSE),""))</f>
        <v>0</v>
      </c>
      <c r="O278" s="12">
        <f ca="1">IF($K278="","",IFERROR(IF($L278="Net",$K278/(1-IF($N278="",0,$N278)/100),$K278),""))</f>
        <v>0</v>
      </c>
      <c r="P278" s="12">
        <f ca="1">IF($O278="","",$O278*IF($N278="",0,$N278)/100)</f>
        <v>0</v>
      </c>
      <c r="Q278" s="12">
        <f ca="1">IF($O278="","",$O278-$P278)</f>
        <v>0</v>
      </c>
    </row>
    <row r="279" spans="1:17">
      <c r="A279" s="8"/>
      <c r="C279" s="9"/>
      <c r="E279" s="9"/>
      <c r="H279" s="10"/>
      <c r="J279" s="11"/>
      <c r="K279" s="11"/>
      <c r="N279" s="4">
        <f ca="1">IF($M279="","",IFERROR(VLOOKUP($M279,Oranlar!$A$2:$B$8,2,FALSE),""))</f>
        <v>0</v>
      </c>
      <c r="O279" s="12">
        <f ca="1">IF($K279="","",IFERROR(IF($L279="Net",$K279/(1-IF($N279="",0,$N279)/100),$K279),""))</f>
        <v>0</v>
      </c>
      <c r="P279" s="12">
        <f ca="1">IF($O279="","",$O279*IF($N279="",0,$N279)/100)</f>
        <v>0</v>
      </c>
      <c r="Q279" s="12">
        <f ca="1">IF($O279="","",$O279-$P279)</f>
        <v>0</v>
      </c>
    </row>
    <row r="280" spans="1:17">
      <c r="A280" s="8"/>
      <c r="C280" s="9"/>
      <c r="E280" s="9"/>
      <c r="H280" s="10"/>
      <c r="J280" s="11"/>
      <c r="K280" s="11"/>
      <c r="N280" s="4">
        <f ca="1">IF($M280="","",IFERROR(VLOOKUP($M280,Oranlar!$A$2:$B$8,2,FALSE),""))</f>
        <v>0</v>
      </c>
      <c r="O280" s="12">
        <f ca="1">IF($K280="","",IFERROR(IF($L280="Net",$K280/(1-IF($N280="",0,$N280)/100),$K280),""))</f>
        <v>0</v>
      </c>
      <c r="P280" s="12">
        <f ca="1">IF($O280="","",$O280*IF($N280="",0,$N280)/100)</f>
        <v>0</v>
      </c>
      <c r="Q280" s="12">
        <f ca="1">IF($O280="","",$O280-$P280)</f>
        <v>0</v>
      </c>
    </row>
    <row r="281" spans="1:17">
      <c r="A281" s="8"/>
      <c r="C281" s="9"/>
      <c r="E281" s="9"/>
      <c r="H281" s="10"/>
      <c r="J281" s="11"/>
      <c r="K281" s="11"/>
      <c r="N281" s="4">
        <f ca="1">IF($M281="","",IFERROR(VLOOKUP($M281,Oranlar!$A$2:$B$8,2,FALSE),""))</f>
        <v>0</v>
      </c>
      <c r="O281" s="12">
        <f ca="1">IF($K281="","",IFERROR(IF($L281="Net",$K281/(1-IF($N281="",0,$N281)/100),$K281),""))</f>
        <v>0</v>
      </c>
      <c r="P281" s="12">
        <f ca="1">IF($O281="","",$O281*IF($N281="",0,$N281)/100)</f>
        <v>0</v>
      </c>
      <c r="Q281" s="12">
        <f ca="1">IF($O281="","",$O281-$P281)</f>
        <v>0</v>
      </c>
    </row>
    <row r="282" spans="1:17">
      <c r="A282" s="8"/>
      <c r="C282" s="9"/>
      <c r="E282" s="9"/>
      <c r="H282" s="10"/>
      <c r="J282" s="11"/>
      <c r="K282" s="11"/>
      <c r="N282" s="4">
        <f ca="1">IF($M282="","",IFERROR(VLOOKUP($M282,Oranlar!$A$2:$B$8,2,FALSE),""))</f>
        <v>0</v>
      </c>
      <c r="O282" s="12">
        <f ca="1">IF($K282="","",IFERROR(IF($L282="Net",$K282/(1-IF($N282="",0,$N282)/100),$K282),""))</f>
        <v>0</v>
      </c>
      <c r="P282" s="12">
        <f ca="1">IF($O282="","",$O282*IF($N282="",0,$N282)/100)</f>
        <v>0</v>
      </c>
      <c r="Q282" s="12">
        <f ca="1">IF($O282="","",$O282-$P282)</f>
        <v>0</v>
      </c>
    </row>
    <row r="283" spans="1:17">
      <c r="A283" s="8"/>
      <c r="C283" s="9"/>
      <c r="E283" s="9"/>
      <c r="H283" s="10"/>
      <c r="J283" s="11"/>
      <c r="K283" s="11"/>
      <c r="N283" s="4">
        <f ca="1">IF($M283="","",IFERROR(VLOOKUP($M283,Oranlar!$A$2:$B$8,2,FALSE),""))</f>
        <v>0</v>
      </c>
      <c r="O283" s="12">
        <f ca="1">IF($K283="","",IFERROR(IF($L283="Net",$K283/(1-IF($N283="",0,$N283)/100),$K283),""))</f>
        <v>0</v>
      </c>
      <c r="P283" s="12">
        <f ca="1">IF($O283="","",$O283*IF($N283="",0,$N283)/100)</f>
        <v>0</v>
      </c>
      <c r="Q283" s="12">
        <f ca="1">IF($O283="","",$O283-$P283)</f>
        <v>0</v>
      </c>
    </row>
    <row r="284" spans="1:17">
      <c r="A284" s="8"/>
      <c r="C284" s="9"/>
      <c r="E284" s="9"/>
      <c r="H284" s="10"/>
      <c r="J284" s="11"/>
      <c r="K284" s="11"/>
      <c r="N284" s="4">
        <f ca="1">IF($M284="","",IFERROR(VLOOKUP($M284,Oranlar!$A$2:$B$8,2,FALSE),""))</f>
        <v>0</v>
      </c>
      <c r="O284" s="12">
        <f ca="1">IF($K284="","",IFERROR(IF($L284="Net",$K284/(1-IF($N284="",0,$N284)/100),$K284),""))</f>
        <v>0</v>
      </c>
      <c r="P284" s="12">
        <f ca="1">IF($O284="","",$O284*IF($N284="",0,$N284)/100)</f>
        <v>0</v>
      </c>
      <c r="Q284" s="12">
        <f ca="1">IF($O284="","",$O284-$P284)</f>
        <v>0</v>
      </c>
    </row>
    <row r="285" spans="1:17">
      <c r="A285" s="8"/>
      <c r="C285" s="9"/>
      <c r="E285" s="9"/>
      <c r="H285" s="10"/>
      <c r="J285" s="11"/>
      <c r="K285" s="11"/>
      <c r="N285" s="4">
        <f ca="1">IF($M285="","",IFERROR(VLOOKUP($M285,Oranlar!$A$2:$B$8,2,FALSE),""))</f>
        <v>0</v>
      </c>
      <c r="O285" s="12">
        <f ca="1">IF($K285="","",IFERROR(IF($L285="Net",$K285/(1-IF($N285="",0,$N285)/100),$K285),""))</f>
        <v>0</v>
      </c>
      <c r="P285" s="12">
        <f ca="1">IF($O285="","",$O285*IF($N285="",0,$N285)/100)</f>
        <v>0</v>
      </c>
      <c r="Q285" s="12">
        <f ca="1">IF($O285="","",$O285-$P285)</f>
        <v>0</v>
      </c>
    </row>
    <row r="286" spans="1:17">
      <c r="A286" s="8"/>
      <c r="C286" s="9"/>
      <c r="E286" s="9"/>
      <c r="H286" s="10"/>
      <c r="J286" s="11"/>
      <c r="K286" s="11"/>
      <c r="N286" s="4">
        <f ca="1">IF($M286="","",IFERROR(VLOOKUP($M286,Oranlar!$A$2:$B$8,2,FALSE),""))</f>
        <v>0</v>
      </c>
      <c r="O286" s="12">
        <f ca="1">IF($K286="","",IFERROR(IF($L286="Net",$K286/(1-IF($N286="",0,$N286)/100),$K286),""))</f>
        <v>0</v>
      </c>
      <c r="P286" s="12">
        <f ca="1">IF($O286="","",$O286*IF($N286="",0,$N286)/100)</f>
        <v>0</v>
      </c>
      <c r="Q286" s="12">
        <f ca="1">IF($O286="","",$O286-$P286)</f>
        <v>0</v>
      </c>
    </row>
    <row r="287" spans="1:17">
      <c r="A287" s="8"/>
      <c r="C287" s="9"/>
      <c r="E287" s="9"/>
      <c r="H287" s="10"/>
      <c r="J287" s="11"/>
      <c r="K287" s="11"/>
      <c r="N287" s="4">
        <f ca="1">IF($M287="","",IFERROR(VLOOKUP($M287,Oranlar!$A$2:$B$8,2,FALSE),""))</f>
        <v>0</v>
      </c>
      <c r="O287" s="12">
        <f ca="1">IF($K287="","",IFERROR(IF($L287="Net",$K287/(1-IF($N287="",0,$N287)/100),$K287),""))</f>
        <v>0</v>
      </c>
      <c r="P287" s="12">
        <f ca="1">IF($O287="","",$O287*IF($N287="",0,$N287)/100)</f>
        <v>0</v>
      </c>
      <c r="Q287" s="12">
        <f ca="1">IF($O287="","",$O287-$P287)</f>
        <v>0</v>
      </c>
    </row>
    <row r="288" spans="1:17">
      <c r="A288" s="8"/>
      <c r="C288" s="9"/>
      <c r="E288" s="9"/>
      <c r="H288" s="10"/>
      <c r="J288" s="11"/>
      <c r="K288" s="11"/>
      <c r="N288" s="4">
        <f ca="1">IF($M288="","",IFERROR(VLOOKUP($M288,Oranlar!$A$2:$B$8,2,FALSE),""))</f>
        <v>0</v>
      </c>
      <c r="O288" s="12">
        <f ca="1">IF($K288="","",IFERROR(IF($L288="Net",$K288/(1-IF($N288="",0,$N288)/100),$K288),""))</f>
        <v>0</v>
      </c>
      <c r="P288" s="12">
        <f ca="1">IF($O288="","",$O288*IF($N288="",0,$N288)/100)</f>
        <v>0</v>
      </c>
      <c r="Q288" s="12">
        <f ca="1">IF($O288="","",$O288-$P288)</f>
        <v>0</v>
      </c>
    </row>
    <row r="289" spans="1:17">
      <c r="A289" s="8"/>
      <c r="C289" s="9"/>
      <c r="E289" s="9"/>
      <c r="H289" s="10"/>
      <c r="J289" s="11"/>
      <c r="K289" s="11"/>
      <c r="N289" s="4">
        <f ca="1">IF($M289="","",IFERROR(VLOOKUP($M289,Oranlar!$A$2:$B$8,2,FALSE),""))</f>
        <v>0</v>
      </c>
      <c r="O289" s="12">
        <f ca="1">IF($K289="","",IFERROR(IF($L289="Net",$K289/(1-IF($N289="",0,$N289)/100),$K289),""))</f>
        <v>0</v>
      </c>
      <c r="P289" s="12">
        <f ca="1">IF($O289="","",$O289*IF($N289="",0,$N289)/100)</f>
        <v>0</v>
      </c>
      <c r="Q289" s="12">
        <f ca="1">IF($O289="","",$O289-$P289)</f>
        <v>0</v>
      </c>
    </row>
    <row r="290" spans="1:17">
      <c r="A290" s="8"/>
      <c r="C290" s="9"/>
      <c r="E290" s="9"/>
      <c r="H290" s="10"/>
      <c r="J290" s="11"/>
      <c r="K290" s="11"/>
      <c r="N290" s="4">
        <f ca="1">IF($M290="","",IFERROR(VLOOKUP($M290,Oranlar!$A$2:$B$8,2,FALSE),""))</f>
        <v>0</v>
      </c>
      <c r="O290" s="12">
        <f ca="1">IF($K290="","",IFERROR(IF($L290="Net",$K290/(1-IF($N290="",0,$N290)/100),$K290),""))</f>
        <v>0</v>
      </c>
      <c r="P290" s="12">
        <f ca="1">IF($O290="","",$O290*IF($N290="",0,$N290)/100)</f>
        <v>0</v>
      </c>
      <c r="Q290" s="12">
        <f ca="1">IF($O290="","",$O290-$P290)</f>
        <v>0</v>
      </c>
    </row>
    <row r="291" spans="1:17">
      <c r="A291" s="8"/>
      <c r="C291" s="9"/>
      <c r="E291" s="9"/>
      <c r="H291" s="10"/>
      <c r="J291" s="11"/>
      <c r="K291" s="11"/>
      <c r="N291" s="4">
        <f ca="1">IF($M291="","",IFERROR(VLOOKUP($M291,Oranlar!$A$2:$B$8,2,FALSE),""))</f>
        <v>0</v>
      </c>
      <c r="O291" s="12">
        <f ca="1">IF($K291="","",IFERROR(IF($L291="Net",$K291/(1-IF($N291="",0,$N291)/100),$K291),""))</f>
        <v>0</v>
      </c>
      <c r="P291" s="12">
        <f ca="1">IF($O291="","",$O291*IF($N291="",0,$N291)/100)</f>
        <v>0</v>
      </c>
      <c r="Q291" s="12">
        <f ca="1">IF($O291="","",$O291-$P291)</f>
        <v>0</v>
      </c>
    </row>
    <row r="292" spans="1:17">
      <c r="A292" s="8"/>
      <c r="C292" s="9"/>
      <c r="E292" s="9"/>
      <c r="H292" s="10"/>
      <c r="J292" s="11"/>
      <c r="K292" s="11"/>
      <c r="N292" s="4">
        <f ca="1">IF($M292="","",IFERROR(VLOOKUP($M292,Oranlar!$A$2:$B$8,2,FALSE),""))</f>
        <v>0</v>
      </c>
      <c r="O292" s="12">
        <f ca="1">IF($K292="","",IFERROR(IF($L292="Net",$K292/(1-IF($N292="",0,$N292)/100),$K292),""))</f>
        <v>0</v>
      </c>
      <c r="P292" s="12">
        <f ca="1">IF($O292="","",$O292*IF($N292="",0,$N292)/100)</f>
        <v>0</v>
      </c>
      <c r="Q292" s="12">
        <f ca="1">IF($O292="","",$O292-$P292)</f>
        <v>0</v>
      </c>
    </row>
    <row r="293" spans="1:17">
      <c r="A293" s="8"/>
      <c r="C293" s="9"/>
      <c r="E293" s="9"/>
      <c r="H293" s="10"/>
      <c r="J293" s="11"/>
      <c r="K293" s="11"/>
      <c r="N293" s="4">
        <f ca="1">IF($M293="","",IFERROR(VLOOKUP($M293,Oranlar!$A$2:$B$8,2,FALSE),""))</f>
        <v>0</v>
      </c>
      <c r="O293" s="12">
        <f ca="1">IF($K293="","",IFERROR(IF($L293="Net",$K293/(1-IF($N293="",0,$N293)/100),$K293),""))</f>
        <v>0</v>
      </c>
      <c r="P293" s="12">
        <f ca="1">IF($O293="","",$O293*IF($N293="",0,$N293)/100)</f>
        <v>0</v>
      </c>
      <c r="Q293" s="12">
        <f ca="1">IF($O293="","",$O293-$P293)</f>
        <v>0</v>
      </c>
    </row>
    <row r="294" spans="1:17">
      <c r="A294" s="8"/>
      <c r="C294" s="9"/>
      <c r="E294" s="9"/>
      <c r="H294" s="10"/>
      <c r="J294" s="11"/>
      <c r="K294" s="11"/>
      <c r="N294" s="4">
        <f ca="1">IF($M294="","",IFERROR(VLOOKUP($M294,Oranlar!$A$2:$B$8,2,FALSE),""))</f>
        <v>0</v>
      </c>
      <c r="O294" s="12">
        <f ca="1">IF($K294="","",IFERROR(IF($L294="Net",$K294/(1-IF($N294="",0,$N294)/100),$K294),""))</f>
        <v>0</v>
      </c>
      <c r="P294" s="12">
        <f ca="1">IF($O294="","",$O294*IF($N294="",0,$N294)/100)</f>
        <v>0</v>
      </c>
      <c r="Q294" s="12">
        <f ca="1">IF($O294="","",$O294-$P294)</f>
        <v>0</v>
      </c>
    </row>
    <row r="295" spans="1:17">
      <c r="A295" s="8"/>
      <c r="C295" s="9"/>
      <c r="E295" s="9"/>
      <c r="H295" s="10"/>
      <c r="J295" s="11"/>
      <c r="K295" s="11"/>
      <c r="N295" s="4">
        <f ca="1">IF($M295="","",IFERROR(VLOOKUP($M295,Oranlar!$A$2:$B$8,2,FALSE),""))</f>
        <v>0</v>
      </c>
      <c r="O295" s="12">
        <f ca="1">IF($K295="","",IFERROR(IF($L295="Net",$K295/(1-IF($N295="",0,$N295)/100),$K295),""))</f>
        <v>0</v>
      </c>
      <c r="P295" s="12">
        <f ca="1">IF($O295="","",$O295*IF($N295="",0,$N295)/100)</f>
        <v>0</v>
      </c>
      <c r="Q295" s="12">
        <f ca="1">IF($O295="","",$O295-$P295)</f>
        <v>0</v>
      </c>
    </row>
    <row r="296" spans="1:17">
      <c r="A296" s="8"/>
      <c r="C296" s="9"/>
      <c r="E296" s="9"/>
      <c r="H296" s="10"/>
      <c r="J296" s="11"/>
      <c r="K296" s="11"/>
      <c r="N296" s="4">
        <f ca="1">IF($M296="","",IFERROR(VLOOKUP($M296,Oranlar!$A$2:$B$8,2,FALSE),""))</f>
        <v>0</v>
      </c>
      <c r="O296" s="12">
        <f ca="1">IF($K296="","",IFERROR(IF($L296="Net",$K296/(1-IF($N296="",0,$N296)/100),$K296),""))</f>
        <v>0</v>
      </c>
      <c r="P296" s="12">
        <f ca="1">IF($O296="","",$O296*IF($N296="",0,$N296)/100)</f>
        <v>0</v>
      </c>
      <c r="Q296" s="12">
        <f ca="1">IF($O296="","",$O296-$P296)</f>
        <v>0</v>
      </c>
    </row>
    <row r="297" spans="1:17">
      <c r="A297" s="8"/>
      <c r="C297" s="9"/>
      <c r="E297" s="9"/>
      <c r="H297" s="10"/>
      <c r="J297" s="11"/>
      <c r="K297" s="11"/>
      <c r="N297" s="4">
        <f ca="1">IF($M297="","",IFERROR(VLOOKUP($M297,Oranlar!$A$2:$B$8,2,FALSE),""))</f>
        <v>0</v>
      </c>
      <c r="O297" s="12">
        <f ca="1">IF($K297="","",IFERROR(IF($L297="Net",$K297/(1-IF($N297="",0,$N297)/100),$K297),""))</f>
        <v>0</v>
      </c>
      <c r="P297" s="12">
        <f ca="1">IF($O297="","",$O297*IF($N297="",0,$N297)/100)</f>
        <v>0</v>
      </c>
      <c r="Q297" s="12">
        <f ca="1">IF($O297="","",$O297-$P297)</f>
        <v>0</v>
      </c>
    </row>
    <row r="298" spans="1:17">
      <c r="A298" s="8"/>
      <c r="C298" s="9"/>
      <c r="E298" s="9"/>
      <c r="H298" s="10"/>
      <c r="J298" s="11"/>
      <c r="K298" s="11"/>
      <c r="N298" s="4">
        <f ca="1">IF($M298="","",IFERROR(VLOOKUP($M298,Oranlar!$A$2:$B$8,2,FALSE),""))</f>
        <v>0</v>
      </c>
      <c r="O298" s="12">
        <f ca="1">IF($K298="","",IFERROR(IF($L298="Net",$K298/(1-IF($N298="",0,$N298)/100),$K298),""))</f>
        <v>0</v>
      </c>
      <c r="P298" s="12">
        <f ca="1">IF($O298="","",$O298*IF($N298="",0,$N298)/100)</f>
        <v>0</v>
      </c>
      <c r="Q298" s="12">
        <f ca="1">IF($O298="","",$O298-$P298)</f>
        <v>0</v>
      </c>
    </row>
    <row r="299" spans="1:17">
      <c r="A299" s="8"/>
      <c r="C299" s="9"/>
      <c r="E299" s="9"/>
      <c r="H299" s="10"/>
      <c r="J299" s="11"/>
      <c r="K299" s="11"/>
      <c r="N299" s="4">
        <f ca="1">IF($M299="","",IFERROR(VLOOKUP($M299,Oranlar!$A$2:$B$8,2,FALSE),""))</f>
        <v>0</v>
      </c>
      <c r="O299" s="12">
        <f ca="1">IF($K299="","",IFERROR(IF($L299="Net",$K299/(1-IF($N299="",0,$N299)/100),$K299),""))</f>
        <v>0</v>
      </c>
      <c r="P299" s="12">
        <f ca="1">IF($O299="","",$O299*IF($N299="",0,$N299)/100)</f>
        <v>0</v>
      </c>
      <c r="Q299" s="12">
        <f ca="1">IF($O299="","",$O299-$P299)</f>
        <v>0</v>
      </c>
    </row>
    <row r="300" spans="1:17">
      <c r="A300" s="8"/>
      <c r="C300" s="9"/>
      <c r="E300" s="9"/>
      <c r="H300" s="10"/>
      <c r="J300" s="11"/>
      <c r="K300" s="11"/>
      <c r="N300" s="4">
        <f ca="1">IF($M300="","",IFERROR(VLOOKUP($M300,Oranlar!$A$2:$B$8,2,FALSE),""))</f>
        <v>0</v>
      </c>
      <c r="O300" s="12">
        <f ca="1">IF($K300="","",IFERROR(IF($L300="Net",$K300/(1-IF($N300="",0,$N300)/100),$K300),""))</f>
        <v>0</v>
      </c>
      <c r="P300" s="12">
        <f ca="1">IF($O300="","",$O300*IF($N300="",0,$N300)/100)</f>
        <v>0</v>
      </c>
      <c r="Q300" s="12">
        <f ca="1">IF($O300="","",$O300-$P300)</f>
        <v>0</v>
      </c>
    </row>
    <row r="301" spans="1:17">
      <c r="A301" s="8"/>
      <c r="C301" s="9"/>
      <c r="E301" s="9"/>
      <c r="H301" s="10"/>
      <c r="J301" s="11"/>
      <c r="K301" s="11"/>
      <c r="N301" s="4">
        <f ca="1">IF($M301="","",IFERROR(VLOOKUP($M301,Oranlar!$A$2:$B$8,2,FALSE),""))</f>
        <v>0</v>
      </c>
      <c r="O301" s="12">
        <f ca="1">IF($K301="","",IFERROR(IF($L301="Net",$K301/(1-IF($N301="",0,$N301)/100),$K301),""))</f>
        <v>0</v>
      </c>
      <c r="P301" s="12">
        <f ca="1">IF($O301="","",$O301*IF($N301="",0,$N301)/100)</f>
        <v>0</v>
      </c>
      <c r="Q301" s="12">
        <f ca="1">IF($O301="","",$O301-$P301)</f>
        <v>0</v>
      </c>
    </row>
    <row r="302" spans="1:17">
      <c r="A302" s="8"/>
      <c r="C302" s="9"/>
      <c r="E302" s="9"/>
      <c r="H302" s="10"/>
      <c r="J302" s="11"/>
      <c r="K302" s="11"/>
      <c r="N302" s="4">
        <f ca="1">IF($M302="","",IFERROR(VLOOKUP($M302,Oranlar!$A$2:$B$8,2,FALSE),""))</f>
        <v>0</v>
      </c>
      <c r="O302" s="12">
        <f ca="1">IF($K302="","",IFERROR(IF($L302="Net",$K302/(1-IF($N302="",0,$N302)/100),$K302),""))</f>
        <v>0</v>
      </c>
      <c r="P302" s="12">
        <f ca="1">IF($O302="","",$O302*IF($N302="",0,$N302)/100)</f>
        <v>0</v>
      </c>
      <c r="Q302" s="12">
        <f ca="1">IF($O302="","",$O302-$P302)</f>
        <v>0</v>
      </c>
    </row>
    <row r="303" spans="1:17">
      <c r="A303" s="8"/>
      <c r="C303" s="9"/>
      <c r="E303" s="9"/>
      <c r="H303" s="10"/>
      <c r="J303" s="11"/>
      <c r="K303" s="11"/>
      <c r="N303" s="4">
        <f ca="1">IF($M303="","",IFERROR(VLOOKUP($M303,Oranlar!$A$2:$B$8,2,FALSE),""))</f>
        <v>0</v>
      </c>
      <c r="O303" s="12">
        <f ca="1">IF($K303="","",IFERROR(IF($L303="Net",$K303/(1-IF($N303="",0,$N303)/100),$K303),""))</f>
        <v>0</v>
      </c>
      <c r="P303" s="12">
        <f ca="1">IF($O303="","",$O303*IF($N303="",0,$N303)/100)</f>
        <v>0</v>
      </c>
      <c r="Q303" s="12">
        <f ca="1">IF($O303="","",$O303-$P303)</f>
        <v>0</v>
      </c>
    </row>
    <row r="304" spans="1:17">
      <c r="A304" s="8"/>
      <c r="C304" s="9"/>
      <c r="E304" s="9"/>
      <c r="H304" s="10"/>
      <c r="J304" s="11"/>
      <c r="K304" s="11"/>
      <c r="N304" s="4">
        <f ca="1">IF($M304="","",IFERROR(VLOOKUP($M304,Oranlar!$A$2:$B$8,2,FALSE),""))</f>
        <v>0</v>
      </c>
      <c r="O304" s="12">
        <f ca="1">IF($K304="","",IFERROR(IF($L304="Net",$K304/(1-IF($N304="",0,$N304)/100),$K304),""))</f>
        <v>0</v>
      </c>
      <c r="P304" s="12">
        <f ca="1">IF($O304="","",$O304*IF($N304="",0,$N304)/100)</f>
        <v>0</v>
      </c>
      <c r="Q304" s="12">
        <f ca="1">IF($O304="","",$O304-$P304)</f>
        <v>0</v>
      </c>
    </row>
    <row r="305" spans="1:17">
      <c r="A305" s="8"/>
      <c r="C305" s="9"/>
      <c r="E305" s="9"/>
      <c r="H305" s="10"/>
      <c r="J305" s="11"/>
      <c r="K305" s="11"/>
      <c r="N305" s="4">
        <f ca="1">IF($M305="","",IFERROR(VLOOKUP($M305,Oranlar!$A$2:$B$8,2,FALSE),""))</f>
        <v>0</v>
      </c>
      <c r="O305" s="12">
        <f ca="1">IF($K305="","",IFERROR(IF($L305="Net",$K305/(1-IF($N305="",0,$N305)/100),$K305),""))</f>
        <v>0</v>
      </c>
      <c r="P305" s="12">
        <f ca="1">IF($O305="","",$O305*IF($N305="",0,$N305)/100)</f>
        <v>0</v>
      </c>
      <c r="Q305" s="12">
        <f ca="1">IF($O305="","",$O305-$P305)</f>
        <v>0</v>
      </c>
    </row>
    <row r="306" spans="1:17">
      <c r="A306" s="8"/>
      <c r="C306" s="9"/>
      <c r="E306" s="9"/>
      <c r="H306" s="10"/>
      <c r="J306" s="11"/>
      <c r="K306" s="11"/>
      <c r="N306" s="4">
        <f ca="1">IF($M306="","",IFERROR(VLOOKUP($M306,Oranlar!$A$2:$B$8,2,FALSE),""))</f>
        <v>0</v>
      </c>
      <c r="O306" s="12">
        <f ca="1">IF($K306="","",IFERROR(IF($L306="Net",$K306/(1-IF($N306="",0,$N306)/100),$K306),""))</f>
        <v>0</v>
      </c>
      <c r="P306" s="12">
        <f ca="1">IF($O306="","",$O306*IF($N306="",0,$N306)/100)</f>
        <v>0</v>
      </c>
      <c r="Q306" s="12">
        <f ca="1">IF($O306="","",$O306-$P306)</f>
        <v>0</v>
      </c>
    </row>
    <row r="307" spans="1:17">
      <c r="A307" s="8"/>
      <c r="C307" s="9"/>
      <c r="E307" s="9"/>
      <c r="H307" s="10"/>
      <c r="J307" s="11"/>
      <c r="K307" s="11"/>
      <c r="N307" s="4">
        <f ca="1">IF($M307="","",IFERROR(VLOOKUP($M307,Oranlar!$A$2:$B$8,2,FALSE),""))</f>
        <v>0</v>
      </c>
      <c r="O307" s="12">
        <f ca="1">IF($K307="","",IFERROR(IF($L307="Net",$K307/(1-IF($N307="",0,$N307)/100),$K307),""))</f>
        <v>0</v>
      </c>
      <c r="P307" s="12">
        <f ca="1">IF($O307="","",$O307*IF($N307="",0,$N307)/100)</f>
        <v>0</v>
      </c>
      <c r="Q307" s="12">
        <f ca="1">IF($O307="","",$O307-$P307)</f>
        <v>0</v>
      </c>
    </row>
    <row r="308" spans="1:17">
      <c r="A308" s="8"/>
      <c r="C308" s="9"/>
      <c r="E308" s="9"/>
      <c r="H308" s="10"/>
      <c r="J308" s="11"/>
      <c r="K308" s="11"/>
      <c r="N308" s="4">
        <f ca="1">IF($M308="","",IFERROR(VLOOKUP($M308,Oranlar!$A$2:$B$8,2,FALSE),""))</f>
        <v>0</v>
      </c>
      <c r="O308" s="12">
        <f ca="1">IF($K308="","",IFERROR(IF($L308="Net",$K308/(1-IF($N308="",0,$N308)/100),$K308),""))</f>
        <v>0</v>
      </c>
      <c r="P308" s="12">
        <f ca="1">IF($O308="","",$O308*IF($N308="",0,$N308)/100)</f>
        <v>0</v>
      </c>
      <c r="Q308" s="12">
        <f ca="1">IF($O308="","",$O308-$P308)</f>
        <v>0</v>
      </c>
    </row>
    <row r="309" spans="1:17">
      <c r="A309" s="8"/>
      <c r="C309" s="9"/>
      <c r="E309" s="9"/>
      <c r="H309" s="10"/>
      <c r="J309" s="11"/>
      <c r="K309" s="11"/>
      <c r="N309" s="4">
        <f ca="1">IF($M309="","",IFERROR(VLOOKUP($M309,Oranlar!$A$2:$B$8,2,FALSE),""))</f>
        <v>0</v>
      </c>
      <c r="O309" s="12">
        <f ca="1">IF($K309="","",IFERROR(IF($L309="Net",$K309/(1-IF($N309="",0,$N309)/100),$K309),""))</f>
        <v>0</v>
      </c>
      <c r="P309" s="12">
        <f ca="1">IF($O309="","",$O309*IF($N309="",0,$N309)/100)</f>
        <v>0</v>
      </c>
      <c r="Q309" s="12">
        <f ca="1">IF($O309="","",$O309-$P309)</f>
        <v>0</v>
      </c>
    </row>
    <row r="310" spans="1:17">
      <c r="A310" s="8"/>
      <c r="C310" s="9"/>
      <c r="E310" s="9"/>
      <c r="H310" s="10"/>
      <c r="J310" s="11"/>
      <c r="K310" s="11"/>
      <c r="N310" s="4">
        <f ca="1">IF($M310="","",IFERROR(VLOOKUP($M310,Oranlar!$A$2:$B$8,2,FALSE),""))</f>
        <v>0</v>
      </c>
      <c r="O310" s="12">
        <f ca="1">IF($K310="","",IFERROR(IF($L310="Net",$K310/(1-IF($N310="",0,$N310)/100),$K310),""))</f>
        <v>0</v>
      </c>
      <c r="P310" s="12">
        <f ca="1">IF($O310="","",$O310*IF($N310="",0,$N310)/100)</f>
        <v>0</v>
      </c>
      <c r="Q310" s="12">
        <f ca="1">IF($O310="","",$O310-$P310)</f>
        <v>0</v>
      </c>
    </row>
    <row r="311" spans="1:17">
      <c r="A311" s="8"/>
      <c r="C311" s="9"/>
      <c r="E311" s="9"/>
      <c r="H311" s="10"/>
      <c r="J311" s="11"/>
      <c r="K311" s="11"/>
      <c r="N311" s="4">
        <f ca="1">IF($M311="","",IFERROR(VLOOKUP($M311,Oranlar!$A$2:$B$8,2,FALSE),""))</f>
        <v>0</v>
      </c>
      <c r="O311" s="12">
        <f ca="1">IF($K311="","",IFERROR(IF($L311="Net",$K311/(1-IF($N311="",0,$N311)/100),$K311),""))</f>
        <v>0</v>
      </c>
      <c r="P311" s="12">
        <f ca="1">IF($O311="","",$O311*IF($N311="",0,$N311)/100)</f>
        <v>0</v>
      </c>
      <c r="Q311" s="12">
        <f ca="1">IF($O311="","",$O311-$P311)</f>
        <v>0</v>
      </c>
    </row>
    <row r="312" spans="1:17">
      <c r="A312" s="8"/>
      <c r="C312" s="9"/>
      <c r="E312" s="9"/>
      <c r="H312" s="10"/>
      <c r="J312" s="11"/>
      <c r="K312" s="11"/>
      <c r="N312" s="4">
        <f ca="1">IF($M312="","",IFERROR(VLOOKUP($M312,Oranlar!$A$2:$B$8,2,FALSE),""))</f>
        <v>0</v>
      </c>
      <c r="O312" s="12">
        <f ca="1">IF($K312="","",IFERROR(IF($L312="Net",$K312/(1-IF($N312="",0,$N312)/100),$K312),""))</f>
        <v>0</v>
      </c>
      <c r="P312" s="12">
        <f ca="1">IF($O312="","",$O312*IF($N312="",0,$N312)/100)</f>
        <v>0</v>
      </c>
      <c r="Q312" s="12">
        <f ca="1">IF($O312="","",$O312-$P312)</f>
        <v>0</v>
      </c>
    </row>
    <row r="313" spans="1:17">
      <c r="A313" s="8"/>
      <c r="C313" s="9"/>
      <c r="E313" s="9"/>
      <c r="H313" s="10"/>
      <c r="J313" s="11"/>
      <c r="K313" s="11"/>
      <c r="N313" s="4">
        <f ca="1">IF($M313="","",IFERROR(VLOOKUP($M313,Oranlar!$A$2:$B$8,2,FALSE),""))</f>
        <v>0</v>
      </c>
      <c r="O313" s="12">
        <f ca="1">IF($K313="","",IFERROR(IF($L313="Net",$K313/(1-IF($N313="",0,$N313)/100),$K313),""))</f>
        <v>0</v>
      </c>
      <c r="P313" s="12">
        <f ca="1">IF($O313="","",$O313*IF($N313="",0,$N313)/100)</f>
        <v>0</v>
      </c>
      <c r="Q313" s="12">
        <f ca="1">IF($O313="","",$O313-$P313)</f>
        <v>0</v>
      </c>
    </row>
    <row r="314" spans="1:17">
      <c r="A314" s="8"/>
      <c r="C314" s="9"/>
      <c r="E314" s="9"/>
      <c r="H314" s="10"/>
      <c r="J314" s="11"/>
      <c r="K314" s="11"/>
      <c r="N314" s="4">
        <f ca="1">IF($M314="","",IFERROR(VLOOKUP($M314,Oranlar!$A$2:$B$8,2,FALSE),""))</f>
        <v>0</v>
      </c>
      <c r="O314" s="12">
        <f ca="1">IF($K314="","",IFERROR(IF($L314="Net",$K314/(1-IF($N314="",0,$N314)/100),$K314),""))</f>
        <v>0</v>
      </c>
      <c r="P314" s="12">
        <f ca="1">IF($O314="","",$O314*IF($N314="",0,$N314)/100)</f>
        <v>0</v>
      </c>
      <c r="Q314" s="12">
        <f ca="1">IF($O314="","",$O314-$P314)</f>
        <v>0</v>
      </c>
    </row>
    <row r="315" spans="1:17">
      <c r="A315" s="8"/>
      <c r="C315" s="9"/>
      <c r="E315" s="9"/>
      <c r="H315" s="10"/>
      <c r="J315" s="11"/>
      <c r="K315" s="11"/>
      <c r="N315" s="4">
        <f ca="1">IF($M315="","",IFERROR(VLOOKUP($M315,Oranlar!$A$2:$B$8,2,FALSE),""))</f>
        <v>0</v>
      </c>
      <c r="O315" s="12">
        <f ca="1">IF($K315="","",IFERROR(IF($L315="Net",$K315/(1-IF($N315="",0,$N315)/100),$K315),""))</f>
        <v>0</v>
      </c>
      <c r="P315" s="12">
        <f ca="1">IF($O315="","",$O315*IF($N315="",0,$N315)/100)</f>
        <v>0</v>
      </c>
      <c r="Q315" s="12">
        <f ca="1">IF($O315="","",$O315-$P315)</f>
        <v>0</v>
      </c>
    </row>
    <row r="316" spans="1:17">
      <c r="A316" s="8"/>
      <c r="C316" s="9"/>
      <c r="E316" s="9"/>
      <c r="H316" s="10"/>
      <c r="J316" s="11"/>
      <c r="K316" s="11"/>
      <c r="N316" s="4">
        <f ca="1">IF($M316="","",IFERROR(VLOOKUP($M316,Oranlar!$A$2:$B$8,2,FALSE),""))</f>
        <v>0</v>
      </c>
      <c r="O316" s="12">
        <f ca="1">IF($K316="","",IFERROR(IF($L316="Net",$K316/(1-IF($N316="",0,$N316)/100),$K316),""))</f>
        <v>0</v>
      </c>
      <c r="P316" s="12">
        <f ca="1">IF($O316="","",$O316*IF($N316="",0,$N316)/100)</f>
        <v>0</v>
      </c>
      <c r="Q316" s="12">
        <f ca="1">IF($O316="","",$O316-$P316)</f>
        <v>0</v>
      </c>
    </row>
    <row r="317" spans="1:17">
      <c r="A317" s="8"/>
      <c r="C317" s="9"/>
      <c r="E317" s="9"/>
      <c r="H317" s="10"/>
      <c r="J317" s="11"/>
      <c r="K317" s="11"/>
      <c r="N317" s="4">
        <f ca="1">IF($M317="","",IFERROR(VLOOKUP($M317,Oranlar!$A$2:$B$8,2,FALSE),""))</f>
        <v>0</v>
      </c>
      <c r="O317" s="12">
        <f ca="1">IF($K317="","",IFERROR(IF($L317="Net",$K317/(1-IF($N317="",0,$N317)/100),$K317),""))</f>
        <v>0</v>
      </c>
      <c r="P317" s="12">
        <f ca="1">IF($O317="","",$O317*IF($N317="",0,$N317)/100)</f>
        <v>0</v>
      </c>
      <c r="Q317" s="12">
        <f ca="1">IF($O317="","",$O317-$P317)</f>
        <v>0</v>
      </c>
    </row>
    <row r="318" spans="1:17">
      <c r="A318" s="8"/>
      <c r="C318" s="9"/>
      <c r="E318" s="9"/>
      <c r="H318" s="10"/>
      <c r="J318" s="11"/>
      <c r="K318" s="11"/>
      <c r="N318" s="4">
        <f ca="1">IF($M318="","",IFERROR(VLOOKUP($M318,Oranlar!$A$2:$B$8,2,FALSE),""))</f>
        <v>0</v>
      </c>
      <c r="O318" s="12">
        <f ca="1">IF($K318="","",IFERROR(IF($L318="Net",$K318/(1-IF($N318="",0,$N318)/100),$K318),""))</f>
        <v>0</v>
      </c>
      <c r="P318" s="12">
        <f ca="1">IF($O318="","",$O318*IF($N318="",0,$N318)/100)</f>
        <v>0</v>
      </c>
      <c r="Q318" s="12">
        <f ca="1">IF($O318="","",$O318-$P318)</f>
        <v>0</v>
      </c>
    </row>
    <row r="319" spans="1:17">
      <c r="A319" s="8"/>
      <c r="C319" s="9"/>
      <c r="E319" s="9"/>
      <c r="H319" s="10"/>
      <c r="J319" s="11"/>
      <c r="K319" s="11"/>
      <c r="N319" s="4">
        <f ca="1">IF($M319="","",IFERROR(VLOOKUP($M319,Oranlar!$A$2:$B$8,2,FALSE),""))</f>
        <v>0</v>
      </c>
      <c r="O319" s="12">
        <f ca="1">IF($K319="","",IFERROR(IF($L319="Net",$K319/(1-IF($N319="",0,$N319)/100),$K319),""))</f>
        <v>0</v>
      </c>
      <c r="P319" s="12">
        <f ca="1">IF($O319="","",$O319*IF($N319="",0,$N319)/100)</f>
        <v>0</v>
      </c>
      <c r="Q319" s="12">
        <f ca="1">IF($O319="","",$O319-$P319)</f>
        <v>0</v>
      </c>
    </row>
    <row r="320" spans="1:17">
      <c r="A320" s="8"/>
      <c r="C320" s="9"/>
      <c r="E320" s="9"/>
      <c r="H320" s="10"/>
      <c r="J320" s="11"/>
      <c r="K320" s="11"/>
      <c r="N320" s="4">
        <f ca="1">IF($M320="","",IFERROR(VLOOKUP($M320,Oranlar!$A$2:$B$8,2,FALSE),""))</f>
        <v>0</v>
      </c>
      <c r="O320" s="12">
        <f ca="1">IF($K320="","",IFERROR(IF($L320="Net",$K320/(1-IF($N320="",0,$N320)/100),$K320),""))</f>
        <v>0</v>
      </c>
      <c r="P320" s="12">
        <f ca="1">IF($O320="","",$O320*IF($N320="",0,$N320)/100)</f>
        <v>0</v>
      </c>
      <c r="Q320" s="12">
        <f ca="1">IF($O320="","",$O320-$P320)</f>
        <v>0</v>
      </c>
    </row>
    <row r="321" spans="1:17">
      <c r="A321" s="8"/>
      <c r="C321" s="9"/>
      <c r="E321" s="9"/>
      <c r="H321" s="10"/>
      <c r="J321" s="11"/>
      <c r="K321" s="11"/>
      <c r="N321" s="4">
        <f ca="1">IF($M321="","",IFERROR(VLOOKUP($M321,Oranlar!$A$2:$B$8,2,FALSE),""))</f>
        <v>0</v>
      </c>
      <c r="O321" s="12">
        <f ca="1">IF($K321="","",IFERROR(IF($L321="Net",$K321/(1-IF($N321="",0,$N321)/100),$K321),""))</f>
        <v>0</v>
      </c>
      <c r="P321" s="12">
        <f ca="1">IF($O321="","",$O321*IF($N321="",0,$N321)/100)</f>
        <v>0</v>
      </c>
      <c r="Q321" s="12">
        <f ca="1">IF($O321="","",$O321-$P321)</f>
        <v>0</v>
      </c>
    </row>
    <row r="322" spans="1:17">
      <c r="A322" s="8"/>
      <c r="C322" s="9"/>
      <c r="E322" s="9"/>
      <c r="H322" s="10"/>
      <c r="J322" s="11"/>
      <c r="K322" s="11"/>
      <c r="N322" s="4">
        <f ca="1">IF($M322="","",IFERROR(VLOOKUP($M322,Oranlar!$A$2:$B$8,2,FALSE),""))</f>
        <v>0</v>
      </c>
      <c r="O322" s="12">
        <f ca="1">IF($K322="","",IFERROR(IF($L322="Net",$K322/(1-IF($N322="",0,$N322)/100),$K322),""))</f>
        <v>0</v>
      </c>
      <c r="P322" s="12">
        <f ca="1">IF($O322="","",$O322*IF($N322="",0,$N322)/100)</f>
        <v>0</v>
      </c>
      <c r="Q322" s="12">
        <f ca="1">IF($O322="","",$O322-$P322)</f>
        <v>0</v>
      </c>
    </row>
    <row r="323" spans="1:17">
      <c r="A323" s="8"/>
      <c r="C323" s="9"/>
      <c r="E323" s="9"/>
      <c r="H323" s="10"/>
      <c r="J323" s="11"/>
      <c r="K323" s="11"/>
      <c r="N323" s="4">
        <f ca="1">IF($M323="","",IFERROR(VLOOKUP($M323,Oranlar!$A$2:$B$8,2,FALSE),""))</f>
        <v>0</v>
      </c>
      <c r="O323" s="12">
        <f ca="1">IF($K323="","",IFERROR(IF($L323="Net",$K323/(1-IF($N323="",0,$N323)/100),$K323),""))</f>
        <v>0</v>
      </c>
      <c r="P323" s="12">
        <f ca="1">IF($O323="","",$O323*IF($N323="",0,$N323)/100)</f>
        <v>0</v>
      </c>
      <c r="Q323" s="12">
        <f ca="1">IF($O323="","",$O323-$P323)</f>
        <v>0</v>
      </c>
    </row>
    <row r="324" spans="1:17">
      <c r="A324" s="8"/>
      <c r="C324" s="9"/>
      <c r="E324" s="9"/>
      <c r="H324" s="10"/>
      <c r="J324" s="11"/>
      <c r="K324" s="11"/>
      <c r="N324" s="4">
        <f ca="1">IF($M324="","",IFERROR(VLOOKUP($M324,Oranlar!$A$2:$B$8,2,FALSE),""))</f>
        <v>0</v>
      </c>
      <c r="O324" s="12">
        <f ca="1">IF($K324="","",IFERROR(IF($L324="Net",$K324/(1-IF($N324="",0,$N324)/100),$K324),""))</f>
        <v>0</v>
      </c>
      <c r="P324" s="12">
        <f ca="1">IF($O324="","",$O324*IF($N324="",0,$N324)/100)</f>
        <v>0</v>
      </c>
      <c r="Q324" s="12">
        <f ca="1">IF($O324="","",$O324-$P324)</f>
        <v>0</v>
      </c>
    </row>
    <row r="325" spans="1:17">
      <c r="A325" s="8"/>
      <c r="C325" s="9"/>
      <c r="E325" s="9"/>
      <c r="H325" s="10"/>
      <c r="J325" s="11"/>
      <c r="K325" s="11"/>
      <c r="N325" s="4">
        <f ca="1">IF($M325="","",IFERROR(VLOOKUP($M325,Oranlar!$A$2:$B$8,2,FALSE),""))</f>
        <v>0</v>
      </c>
      <c r="O325" s="12">
        <f ca="1">IF($K325="","",IFERROR(IF($L325="Net",$K325/(1-IF($N325="",0,$N325)/100),$K325),""))</f>
        <v>0</v>
      </c>
      <c r="P325" s="12">
        <f ca="1">IF($O325="","",$O325*IF($N325="",0,$N325)/100)</f>
        <v>0</v>
      </c>
      <c r="Q325" s="12">
        <f ca="1">IF($O325="","",$O325-$P325)</f>
        <v>0</v>
      </c>
    </row>
    <row r="326" spans="1:17">
      <c r="A326" s="8"/>
      <c r="C326" s="9"/>
      <c r="E326" s="9"/>
      <c r="H326" s="10"/>
      <c r="J326" s="11"/>
      <c r="K326" s="11"/>
      <c r="N326" s="4">
        <f ca="1">IF($M326="","",IFERROR(VLOOKUP($M326,Oranlar!$A$2:$B$8,2,FALSE),""))</f>
        <v>0</v>
      </c>
      <c r="O326" s="12">
        <f ca="1">IF($K326="","",IFERROR(IF($L326="Net",$K326/(1-IF($N326="",0,$N326)/100),$K326),""))</f>
        <v>0</v>
      </c>
      <c r="P326" s="12">
        <f ca="1">IF($O326="","",$O326*IF($N326="",0,$N326)/100)</f>
        <v>0</v>
      </c>
      <c r="Q326" s="12">
        <f ca="1">IF($O326="","",$O326-$P326)</f>
        <v>0</v>
      </c>
    </row>
    <row r="327" spans="1:17">
      <c r="A327" s="8"/>
      <c r="C327" s="9"/>
      <c r="E327" s="9"/>
      <c r="H327" s="10"/>
      <c r="J327" s="11"/>
      <c r="K327" s="11"/>
      <c r="N327" s="4">
        <f ca="1">IF($M327="","",IFERROR(VLOOKUP($M327,Oranlar!$A$2:$B$8,2,FALSE),""))</f>
        <v>0</v>
      </c>
      <c r="O327" s="12">
        <f ca="1">IF($K327="","",IFERROR(IF($L327="Net",$K327/(1-IF($N327="",0,$N327)/100),$K327),""))</f>
        <v>0</v>
      </c>
      <c r="P327" s="12">
        <f ca="1">IF($O327="","",$O327*IF($N327="",0,$N327)/100)</f>
        <v>0</v>
      </c>
      <c r="Q327" s="12">
        <f ca="1">IF($O327="","",$O327-$P327)</f>
        <v>0</v>
      </c>
    </row>
    <row r="328" spans="1:17">
      <c r="A328" s="8"/>
      <c r="C328" s="9"/>
      <c r="E328" s="9"/>
      <c r="H328" s="10"/>
      <c r="J328" s="11"/>
      <c r="K328" s="11"/>
      <c r="N328" s="4">
        <f ca="1">IF($M328="","",IFERROR(VLOOKUP($M328,Oranlar!$A$2:$B$8,2,FALSE),""))</f>
        <v>0</v>
      </c>
      <c r="O328" s="12">
        <f ca="1">IF($K328="","",IFERROR(IF($L328="Net",$K328/(1-IF($N328="",0,$N328)/100),$K328),""))</f>
        <v>0</v>
      </c>
      <c r="P328" s="12">
        <f ca="1">IF($O328="","",$O328*IF($N328="",0,$N328)/100)</f>
        <v>0</v>
      </c>
      <c r="Q328" s="12">
        <f ca="1">IF($O328="","",$O328-$P328)</f>
        <v>0</v>
      </c>
    </row>
    <row r="329" spans="1:17">
      <c r="A329" s="8"/>
      <c r="C329" s="9"/>
      <c r="E329" s="9"/>
      <c r="H329" s="10"/>
      <c r="J329" s="11"/>
      <c r="K329" s="11"/>
      <c r="N329" s="4">
        <f ca="1">IF($M329="","",IFERROR(VLOOKUP($M329,Oranlar!$A$2:$B$8,2,FALSE),""))</f>
        <v>0</v>
      </c>
      <c r="O329" s="12">
        <f ca="1">IF($K329="","",IFERROR(IF($L329="Net",$K329/(1-IF($N329="",0,$N329)/100),$K329),""))</f>
        <v>0</v>
      </c>
      <c r="P329" s="12">
        <f ca="1">IF($O329="","",$O329*IF($N329="",0,$N329)/100)</f>
        <v>0</v>
      </c>
      <c r="Q329" s="12">
        <f ca="1">IF($O329="","",$O329-$P329)</f>
        <v>0</v>
      </c>
    </row>
    <row r="330" spans="1:17">
      <c r="A330" s="8"/>
      <c r="C330" s="9"/>
      <c r="E330" s="9"/>
      <c r="H330" s="10"/>
      <c r="J330" s="11"/>
      <c r="K330" s="11"/>
      <c r="N330" s="4">
        <f ca="1">IF($M330="","",IFERROR(VLOOKUP($M330,Oranlar!$A$2:$B$8,2,FALSE),""))</f>
        <v>0</v>
      </c>
      <c r="O330" s="12">
        <f ca="1">IF($K330="","",IFERROR(IF($L330="Net",$K330/(1-IF($N330="",0,$N330)/100),$K330),""))</f>
        <v>0</v>
      </c>
      <c r="P330" s="12">
        <f ca="1">IF($O330="","",$O330*IF($N330="",0,$N330)/100)</f>
        <v>0</v>
      </c>
      <c r="Q330" s="12">
        <f ca="1">IF($O330="","",$O330-$P330)</f>
        <v>0</v>
      </c>
    </row>
    <row r="331" spans="1:17">
      <c r="A331" s="8"/>
      <c r="C331" s="9"/>
      <c r="E331" s="9"/>
      <c r="H331" s="10"/>
      <c r="J331" s="11"/>
      <c r="K331" s="11"/>
      <c r="N331" s="4">
        <f ca="1">IF($M331="","",IFERROR(VLOOKUP($M331,Oranlar!$A$2:$B$8,2,FALSE),""))</f>
        <v>0</v>
      </c>
      <c r="O331" s="12">
        <f ca="1">IF($K331="","",IFERROR(IF($L331="Net",$K331/(1-IF($N331="",0,$N331)/100),$K331),""))</f>
        <v>0</v>
      </c>
      <c r="P331" s="12">
        <f ca="1">IF($O331="","",$O331*IF($N331="",0,$N331)/100)</f>
        <v>0</v>
      </c>
      <c r="Q331" s="12">
        <f ca="1">IF($O331="","",$O331-$P331)</f>
        <v>0</v>
      </c>
    </row>
    <row r="332" spans="1:17">
      <c r="A332" s="8"/>
      <c r="C332" s="9"/>
      <c r="E332" s="9"/>
      <c r="H332" s="10"/>
      <c r="J332" s="11"/>
      <c r="K332" s="11"/>
      <c r="N332" s="4">
        <f ca="1">IF($M332="","",IFERROR(VLOOKUP($M332,Oranlar!$A$2:$B$8,2,FALSE),""))</f>
        <v>0</v>
      </c>
      <c r="O332" s="12">
        <f ca="1">IF($K332="","",IFERROR(IF($L332="Net",$K332/(1-IF($N332="",0,$N332)/100),$K332),""))</f>
        <v>0</v>
      </c>
      <c r="P332" s="12">
        <f ca="1">IF($O332="","",$O332*IF($N332="",0,$N332)/100)</f>
        <v>0</v>
      </c>
      <c r="Q332" s="12">
        <f ca="1">IF($O332="","",$O332-$P332)</f>
        <v>0</v>
      </c>
    </row>
    <row r="333" spans="1:17">
      <c r="A333" s="8"/>
      <c r="C333" s="9"/>
      <c r="E333" s="9"/>
      <c r="H333" s="10"/>
      <c r="J333" s="11"/>
      <c r="K333" s="11"/>
      <c r="N333" s="4">
        <f ca="1">IF($M333="","",IFERROR(VLOOKUP($M333,Oranlar!$A$2:$B$8,2,FALSE),""))</f>
        <v>0</v>
      </c>
      <c r="O333" s="12">
        <f ca="1">IF($K333="","",IFERROR(IF($L333="Net",$K333/(1-IF($N333="",0,$N333)/100),$K333),""))</f>
        <v>0</v>
      </c>
      <c r="P333" s="12">
        <f ca="1">IF($O333="","",$O333*IF($N333="",0,$N333)/100)</f>
        <v>0</v>
      </c>
      <c r="Q333" s="12">
        <f ca="1">IF($O333="","",$O333-$P333)</f>
        <v>0</v>
      </c>
    </row>
    <row r="334" spans="1:17">
      <c r="A334" s="8"/>
      <c r="C334" s="9"/>
      <c r="E334" s="9"/>
      <c r="H334" s="10"/>
      <c r="J334" s="11"/>
      <c r="K334" s="11"/>
      <c r="N334" s="4">
        <f ca="1">IF($M334="","",IFERROR(VLOOKUP($M334,Oranlar!$A$2:$B$8,2,FALSE),""))</f>
        <v>0</v>
      </c>
      <c r="O334" s="12">
        <f ca="1">IF($K334="","",IFERROR(IF($L334="Net",$K334/(1-IF($N334="",0,$N334)/100),$K334),""))</f>
        <v>0</v>
      </c>
      <c r="P334" s="12">
        <f ca="1">IF($O334="","",$O334*IF($N334="",0,$N334)/100)</f>
        <v>0</v>
      </c>
      <c r="Q334" s="12">
        <f ca="1">IF($O334="","",$O334-$P334)</f>
        <v>0</v>
      </c>
    </row>
    <row r="335" spans="1:17">
      <c r="A335" s="8"/>
      <c r="C335" s="9"/>
      <c r="E335" s="9"/>
      <c r="H335" s="10"/>
      <c r="J335" s="11"/>
      <c r="K335" s="11"/>
      <c r="N335" s="4">
        <f ca="1">IF($M335="","",IFERROR(VLOOKUP($M335,Oranlar!$A$2:$B$8,2,FALSE),""))</f>
        <v>0</v>
      </c>
      <c r="O335" s="12">
        <f ca="1">IF($K335="","",IFERROR(IF($L335="Net",$K335/(1-IF($N335="",0,$N335)/100),$K335),""))</f>
        <v>0</v>
      </c>
      <c r="P335" s="12">
        <f ca="1">IF($O335="","",$O335*IF($N335="",0,$N335)/100)</f>
        <v>0</v>
      </c>
      <c r="Q335" s="12">
        <f ca="1">IF($O335="","",$O335-$P335)</f>
        <v>0</v>
      </c>
    </row>
    <row r="336" spans="1:17">
      <c r="A336" s="8"/>
      <c r="C336" s="9"/>
      <c r="E336" s="9"/>
      <c r="H336" s="10"/>
      <c r="J336" s="11"/>
      <c r="K336" s="11"/>
      <c r="N336" s="4">
        <f ca="1">IF($M336="","",IFERROR(VLOOKUP($M336,Oranlar!$A$2:$B$8,2,FALSE),""))</f>
        <v>0</v>
      </c>
      <c r="O336" s="12">
        <f ca="1">IF($K336="","",IFERROR(IF($L336="Net",$K336/(1-IF($N336="",0,$N336)/100),$K336),""))</f>
        <v>0</v>
      </c>
      <c r="P336" s="12">
        <f ca="1">IF($O336="","",$O336*IF($N336="",0,$N336)/100)</f>
        <v>0</v>
      </c>
      <c r="Q336" s="12">
        <f ca="1">IF($O336="","",$O336-$P336)</f>
        <v>0</v>
      </c>
    </row>
    <row r="337" spans="1:17">
      <c r="A337" s="8"/>
      <c r="C337" s="9"/>
      <c r="E337" s="9"/>
      <c r="H337" s="10"/>
      <c r="J337" s="11"/>
      <c r="K337" s="11"/>
      <c r="N337" s="4">
        <f ca="1">IF($M337="","",IFERROR(VLOOKUP($M337,Oranlar!$A$2:$B$8,2,FALSE),""))</f>
        <v>0</v>
      </c>
      <c r="O337" s="12">
        <f ca="1">IF($K337="","",IFERROR(IF($L337="Net",$K337/(1-IF($N337="",0,$N337)/100),$K337),""))</f>
        <v>0</v>
      </c>
      <c r="P337" s="12">
        <f ca="1">IF($O337="","",$O337*IF($N337="",0,$N337)/100)</f>
        <v>0</v>
      </c>
      <c r="Q337" s="12">
        <f ca="1">IF($O337="","",$O337-$P337)</f>
        <v>0</v>
      </c>
    </row>
    <row r="338" spans="1:17">
      <c r="A338" s="8"/>
      <c r="C338" s="9"/>
      <c r="E338" s="9"/>
      <c r="H338" s="10"/>
      <c r="J338" s="11"/>
      <c r="K338" s="11"/>
      <c r="N338" s="4">
        <f ca="1">IF($M338="","",IFERROR(VLOOKUP($M338,Oranlar!$A$2:$B$8,2,FALSE),""))</f>
        <v>0</v>
      </c>
      <c r="O338" s="12">
        <f ca="1">IF($K338="","",IFERROR(IF($L338="Net",$K338/(1-IF($N338="",0,$N338)/100),$K338),""))</f>
        <v>0</v>
      </c>
      <c r="P338" s="12">
        <f ca="1">IF($O338="","",$O338*IF($N338="",0,$N338)/100)</f>
        <v>0</v>
      </c>
      <c r="Q338" s="12">
        <f ca="1">IF($O338="","",$O338-$P338)</f>
        <v>0</v>
      </c>
    </row>
    <row r="339" spans="1:17">
      <c r="A339" s="8"/>
      <c r="C339" s="9"/>
      <c r="E339" s="9"/>
      <c r="H339" s="10"/>
      <c r="J339" s="11"/>
      <c r="K339" s="11"/>
      <c r="N339" s="4">
        <f ca="1">IF($M339="","",IFERROR(VLOOKUP($M339,Oranlar!$A$2:$B$8,2,FALSE),""))</f>
        <v>0</v>
      </c>
      <c r="O339" s="12">
        <f ca="1">IF($K339="","",IFERROR(IF($L339="Net",$K339/(1-IF($N339="",0,$N339)/100),$K339),""))</f>
        <v>0</v>
      </c>
      <c r="P339" s="12">
        <f ca="1">IF($O339="","",$O339*IF($N339="",0,$N339)/100)</f>
        <v>0</v>
      </c>
      <c r="Q339" s="12">
        <f ca="1">IF($O339="","",$O339-$P339)</f>
        <v>0</v>
      </c>
    </row>
    <row r="340" spans="1:17">
      <c r="A340" s="8"/>
      <c r="C340" s="9"/>
      <c r="E340" s="9"/>
      <c r="H340" s="10"/>
      <c r="J340" s="11"/>
      <c r="K340" s="11"/>
      <c r="N340" s="4">
        <f ca="1">IF($M340="","",IFERROR(VLOOKUP($M340,Oranlar!$A$2:$B$8,2,FALSE),""))</f>
        <v>0</v>
      </c>
      <c r="O340" s="12">
        <f ca="1">IF($K340="","",IFERROR(IF($L340="Net",$K340/(1-IF($N340="",0,$N340)/100),$K340),""))</f>
        <v>0</v>
      </c>
      <c r="P340" s="12">
        <f ca="1">IF($O340="","",$O340*IF($N340="",0,$N340)/100)</f>
        <v>0</v>
      </c>
      <c r="Q340" s="12">
        <f ca="1">IF($O340="","",$O340-$P340)</f>
        <v>0</v>
      </c>
    </row>
    <row r="341" spans="1:17">
      <c r="A341" s="8"/>
      <c r="C341" s="9"/>
      <c r="E341" s="9"/>
      <c r="H341" s="10"/>
      <c r="J341" s="11"/>
      <c r="K341" s="11"/>
      <c r="N341" s="4">
        <f ca="1">IF($M341="","",IFERROR(VLOOKUP($M341,Oranlar!$A$2:$B$8,2,FALSE),""))</f>
        <v>0</v>
      </c>
      <c r="O341" s="12">
        <f ca="1">IF($K341="","",IFERROR(IF($L341="Net",$K341/(1-IF($N341="",0,$N341)/100),$K341),""))</f>
        <v>0</v>
      </c>
      <c r="P341" s="12">
        <f ca="1">IF($O341="","",$O341*IF($N341="",0,$N341)/100)</f>
        <v>0</v>
      </c>
      <c r="Q341" s="12">
        <f ca="1">IF($O341="","",$O341-$P341)</f>
        <v>0</v>
      </c>
    </row>
    <row r="342" spans="1:17">
      <c r="A342" s="8"/>
      <c r="C342" s="9"/>
      <c r="E342" s="9"/>
      <c r="H342" s="10"/>
      <c r="J342" s="11"/>
      <c r="K342" s="11"/>
      <c r="N342" s="4">
        <f ca="1">IF($M342="","",IFERROR(VLOOKUP($M342,Oranlar!$A$2:$B$8,2,FALSE),""))</f>
        <v>0</v>
      </c>
      <c r="O342" s="12">
        <f ca="1">IF($K342="","",IFERROR(IF($L342="Net",$K342/(1-IF($N342="",0,$N342)/100),$K342),""))</f>
        <v>0</v>
      </c>
      <c r="P342" s="12">
        <f ca="1">IF($O342="","",$O342*IF($N342="",0,$N342)/100)</f>
        <v>0</v>
      </c>
      <c r="Q342" s="12">
        <f ca="1">IF($O342="","",$O342-$P342)</f>
        <v>0</v>
      </c>
    </row>
    <row r="343" spans="1:17">
      <c r="A343" s="8"/>
      <c r="C343" s="9"/>
      <c r="E343" s="9"/>
      <c r="H343" s="10"/>
      <c r="J343" s="11"/>
      <c r="K343" s="11"/>
      <c r="N343" s="4">
        <f ca="1">IF($M343="","",IFERROR(VLOOKUP($M343,Oranlar!$A$2:$B$8,2,FALSE),""))</f>
        <v>0</v>
      </c>
      <c r="O343" s="12">
        <f ca="1">IF($K343="","",IFERROR(IF($L343="Net",$K343/(1-IF($N343="",0,$N343)/100),$K343),""))</f>
        <v>0</v>
      </c>
      <c r="P343" s="12">
        <f ca="1">IF($O343="","",$O343*IF($N343="",0,$N343)/100)</f>
        <v>0</v>
      </c>
      <c r="Q343" s="12">
        <f ca="1">IF($O343="","",$O343-$P343)</f>
        <v>0</v>
      </c>
    </row>
    <row r="344" spans="1:17">
      <c r="A344" s="8"/>
      <c r="C344" s="9"/>
      <c r="E344" s="9"/>
      <c r="H344" s="10"/>
      <c r="J344" s="11"/>
      <c r="K344" s="11"/>
      <c r="N344" s="4">
        <f ca="1">IF($M344="","",IFERROR(VLOOKUP($M344,Oranlar!$A$2:$B$8,2,FALSE),""))</f>
        <v>0</v>
      </c>
      <c r="O344" s="12">
        <f ca="1">IF($K344="","",IFERROR(IF($L344="Net",$K344/(1-IF($N344="",0,$N344)/100),$K344),""))</f>
        <v>0</v>
      </c>
      <c r="P344" s="12">
        <f ca="1">IF($O344="","",$O344*IF($N344="",0,$N344)/100)</f>
        <v>0</v>
      </c>
      <c r="Q344" s="12">
        <f ca="1">IF($O344="","",$O344-$P344)</f>
        <v>0</v>
      </c>
    </row>
    <row r="345" spans="1:17">
      <c r="A345" s="8"/>
      <c r="C345" s="9"/>
      <c r="E345" s="9"/>
      <c r="H345" s="10"/>
      <c r="J345" s="11"/>
      <c r="K345" s="11"/>
      <c r="N345" s="4">
        <f ca="1">IF($M345="","",IFERROR(VLOOKUP($M345,Oranlar!$A$2:$B$8,2,FALSE),""))</f>
        <v>0</v>
      </c>
      <c r="O345" s="12">
        <f ca="1">IF($K345="","",IFERROR(IF($L345="Net",$K345/(1-IF($N345="",0,$N345)/100),$K345),""))</f>
        <v>0</v>
      </c>
      <c r="P345" s="12">
        <f ca="1">IF($O345="","",$O345*IF($N345="",0,$N345)/100)</f>
        <v>0</v>
      </c>
      <c r="Q345" s="12">
        <f ca="1">IF($O345="","",$O345-$P345)</f>
        <v>0</v>
      </c>
    </row>
    <row r="346" spans="1:17">
      <c r="A346" s="8"/>
      <c r="C346" s="9"/>
      <c r="E346" s="9"/>
      <c r="H346" s="10"/>
      <c r="J346" s="11"/>
      <c r="K346" s="11"/>
      <c r="N346" s="4">
        <f ca="1">IF($M346="","",IFERROR(VLOOKUP($M346,Oranlar!$A$2:$B$8,2,FALSE),""))</f>
        <v>0</v>
      </c>
      <c r="O346" s="12">
        <f ca="1">IF($K346="","",IFERROR(IF($L346="Net",$K346/(1-IF($N346="",0,$N346)/100),$K346),""))</f>
        <v>0</v>
      </c>
      <c r="P346" s="12">
        <f ca="1">IF($O346="","",$O346*IF($N346="",0,$N346)/100)</f>
        <v>0</v>
      </c>
      <c r="Q346" s="12">
        <f ca="1">IF($O346="","",$O346-$P346)</f>
        <v>0</v>
      </c>
    </row>
    <row r="347" spans="1:17">
      <c r="A347" s="8"/>
      <c r="C347" s="9"/>
      <c r="E347" s="9"/>
      <c r="H347" s="10"/>
      <c r="J347" s="11"/>
      <c r="K347" s="11"/>
      <c r="N347" s="4">
        <f ca="1">IF($M347="","",IFERROR(VLOOKUP($M347,Oranlar!$A$2:$B$8,2,FALSE),""))</f>
        <v>0</v>
      </c>
      <c r="O347" s="12">
        <f ca="1">IF($K347="","",IFERROR(IF($L347="Net",$K347/(1-IF($N347="",0,$N347)/100),$K347),""))</f>
        <v>0</v>
      </c>
      <c r="P347" s="12">
        <f ca="1">IF($O347="","",$O347*IF($N347="",0,$N347)/100)</f>
        <v>0</v>
      </c>
      <c r="Q347" s="12">
        <f ca="1">IF($O347="","",$O347-$P347)</f>
        <v>0</v>
      </c>
    </row>
    <row r="348" spans="1:17">
      <c r="A348" s="8"/>
      <c r="C348" s="9"/>
      <c r="E348" s="9"/>
      <c r="H348" s="10"/>
      <c r="J348" s="11"/>
      <c r="K348" s="11"/>
      <c r="N348" s="4">
        <f ca="1">IF($M348="","",IFERROR(VLOOKUP($M348,Oranlar!$A$2:$B$8,2,FALSE),""))</f>
        <v>0</v>
      </c>
      <c r="O348" s="12">
        <f ca="1">IF($K348="","",IFERROR(IF($L348="Net",$K348/(1-IF($N348="",0,$N348)/100),$K348),""))</f>
        <v>0</v>
      </c>
      <c r="P348" s="12">
        <f ca="1">IF($O348="","",$O348*IF($N348="",0,$N348)/100)</f>
        <v>0</v>
      </c>
      <c r="Q348" s="12">
        <f ca="1">IF($O348="","",$O348-$P348)</f>
        <v>0</v>
      </c>
    </row>
    <row r="349" spans="1:17">
      <c r="A349" s="8"/>
      <c r="C349" s="9"/>
      <c r="E349" s="9"/>
      <c r="H349" s="10"/>
      <c r="J349" s="11"/>
      <c r="K349" s="11"/>
      <c r="N349" s="4">
        <f ca="1">IF($M349="","",IFERROR(VLOOKUP($M349,Oranlar!$A$2:$B$8,2,FALSE),""))</f>
        <v>0</v>
      </c>
      <c r="O349" s="12">
        <f ca="1">IF($K349="","",IFERROR(IF($L349="Net",$K349/(1-IF($N349="",0,$N349)/100),$K349),""))</f>
        <v>0</v>
      </c>
      <c r="P349" s="12">
        <f ca="1">IF($O349="","",$O349*IF($N349="",0,$N349)/100)</f>
        <v>0</v>
      </c>
      <c r="Q349" s="12">
        <f ca="1">IF($O349="","",$O349-$P349)</f>
        <v>0</v>
      </c>
    </row>
    <row r="350" spans="1:17">
      <c r="A350" s="8"/>
      <c r="C350" s="9"/>
      <c r="E350" s="9"/>
      <c r="H350" s="10"/>
      <c r="J350" s="11"/>
      <c r="K350" s="11"/>
      <c r="N350" s="4">
        <f ca="1">IF($M350="","",IFERROR(VLOOKUP($M350,Oranlar!$A$2:$B$8,2,FALSE),""))</f>
        <v>0</v>
      </c>
      <c r="O350" s="12">
        <f ca="1">IF($K350="","",IFERROR(IF($L350="Net",$K350/(1-IF($N350="",0,$N350)/100),$K350),""))</f>
        <v>0</v>
      </c>
      <c r="P350" s="12">
        <f ca="1">IF($O350="","",$O350*IF($N350="",0,$N350)/100)</f>
        <v>0</v>
      </c>
      <c r="Q350" s="12">
        <f ca="1">IF($O350="","",$O350-$P350)</f>
        <v>0</v>
      </c>
    </row>
    <row r="351" spans="1:17">
      <c r="A351" s="8"/>
      <c r="C351" s="9"/>
      <c r="E351" s="9"/>
      <c r="H351" s="10"/>
      <c r="J351" s="11"/>
      <c r="K351" s="11"/>
      <c r="N351" s="4">
        <f ca="1">IF($M351="","",IFERROR(VLOOKUP($M351,Oranlar!$A$2:$B$8,2,FALSE),""))</f>
        <v>0</v>
      </c>
      <c r="O351" s="12">
        <f ca="1">IF($K351="","",IFERROR(IF($L351="Net",$K351/(1-IF($N351="",0,$N351)/100),$K351),""))</f>
        <v>0</v>
      </c>
      <c r="P351" s="12">
        <f ca="1">IF($O351="","",$O351*IF($N351="",0,$N351)/100)</f>
        <v>0</v>
      </c>
      <c r="Q351" s="12">
        <f ca="1">IF($O351="","",$O351-$P351)</f>
        <v>0</v>
      </c>
    </row>
    <row r="352" spans="1:17">
      <c r="A352" s="8"/>
      <c r="C352" s="9"/>
      <c r="E352" s="9"/>
      <c r="H352" s="10"/>
      <c r="J352" s="11"/>
      <c r="K352" s="11"/>
      <c r="N352" s="4">
        <f ca="1">IF($M352="","",IFERROR(VLOOKUP($M352,Oranlar!$A$2:$B$8,2,FALSE),""))</f>
        <v>0</v>
      </c>
      <c r="O352" s="12">
        <f ca="1">IF($K352="","",IFERROR(IF($L352="Net",$K352/(1-IF($N352="",0,$N352)/100),$K352),""))</f>
        <v>0</v>
      </c>
      <c r="P352" s="12">
        <f ca="1">IF($O352="","",$O352*IF($N352="",0,$N352)/100)</f>
        <v>0</v>
      </c>
      <c r="Q352" s="12">
        <f ca="1">IF($O352="","",$O352-$P352)</f>
        <v>0</v>
      </c>
    </row>
    <row r="353" spans="1:17">
      <c r="A353" s="8"/>
      <c r="C353" s="9"/>
      <c r="E353" s="9"/>
      <c r="H353" s="10"/>
      <c r="J353" s="11"/>
      <c r="K353" s="11"/>
      <c r="N353" s="4">
        <f ca="1">IF($M353="","",IFERROR(VLOOKUP($M353,Oranlar!$A$2:$B$8,2,FALSE),""))</f>
        <v>0</v>
      </c>
      <c r="O353" s="12">
        <f ca="1">IF($K353="","",IFERROR(IF($L353="Net",$K353/(1-IF($N353="",0,$N353)/100),$K353),""))</f>
        <v>0</v>
      </c>
      <c r="P353" s="12">
        <f ca="1">IF($O353="","",$O353*IF($N353="",0,$N353)/100)</f>
        <v>0</v>
      </c>
      <c r="Q353" s="12">
        <f ca="1">IF($O353="","",$O353-$P353)</f>
        <v>0</v>
      </c>
    </row>
    <row r="354" spans="1:17">
      <c r="A354" s="8"/>
      <c r="C354" s="9"/>
      <c r="E354" s="9"/>
      <c r="H354" s="10"/>
      <c r="J354" s="11"/>
      <c r="K354" s="11"/>
      <c r="N354" s="4">
        <f ca="1">IF($M354="","",IFERROR(VLOOKUP($M354,Oranlar!$A$2:$B$8,2,FALSE),""))</f>
        <v>0</v>
      </c>
      <c r="O354" s="12">
        <f ca="1">IF($K354="","",IFERROR(IF($L354="Net",$K354/(1-IF($N354="",0,$N354)/100),$K354),""))</f>
        <v>0</v>
      </c>
      <c r="P354" s="12">
        <f ca="1">IF($O354="","",$O354*IF($N354="",0,$N354)/100)</f>
        <v>0</v>
      </c>
      <c r="Q354" s="12">
        <f ca="1">IF($O354="","",$O354-$P354)</f>
        <v>0</v>
      </c>
    </row>
    <row r="355" spans="1:17">
      <c r="A355" s="8"/>
      <c r="C355" s="9"/>
      <c r="E355" s="9"/>
      <c r="H355" s="10"/>
      <c r="J355" s="11"/>
      <c r="K355" s="11"/>
      <c r="N355" s="4">
        <f ca="1">IF($M355="","",IFERROR(VLOOKUP($M355,Oranlar!$A$2:$B$8,2,FALSE),""))</f>
        <v>0</v>
      </c>
      <c r="O355" s="12">
        <f ca="1">IF($K355="","",IFERROR(IF($L355="Net",$K355/(1-IF($N355="",0,$N355)/100),$K355),""))</f>
        <v>0</v>
      </c>
      <c r="P355" s="12">
        <f ca="1">IF($O355="","",$O355*IF($N355="",0,$N355)/100)</f>
        <v>0</v>
      </c>
      <c r="Q355" s="12">
        <f ca="1">IF($O355="","",$O355-$P355)</f>
        <v>0</v>
      </c>
    </row>
    <row r="356" spans="1:17">
      <c r="A356" s="8"/>
      <c r="C356" s="9"/>
      <c r="E356" s="9"/>
      <c r="H356" s="10"/>
      <c r="J356" s="11"/>
      <c r="K356" s="11"/>
      <c r="N356" s="4">
        <f ca="1">IF($M356="","",IFERROR(VLOOKUP($M356,Oranlar!$A$2:$B$8,2,FALSE),""))</f>
        <v>0</v>
      </c>
      <c r="O356" s="12">
        <f ca="1">IF($K356="","",IFERROR(IF($L356="Net",$K356/(1-IF($N356="",0,$N356)/100),$K356),""))</f>
        <v>0</v>
      </c>
      <c r="P356" s="12">
        <f ca="1">IF($O356="","",$O356*IF($N356="",0,$N356)/100)</f>
        <v>0</v>
      </c>
      <c r="Q356" s="12">
        <f ca="1">IF($O356="","",$O356-$P356)</f>
        <v>0</v>
      </c>
    </row>
    <row r="357" spans="1:17">
      <c r="A357" s="8"/>
      <c r="C357" s="9"/>
      <c r="E357" s="9"/>
      <c r="H357" s="10"/>
      <c r="J357" s="11"/>
      <c r="K357" s="11"/>
      <c r="N357" s="4">
        <f ca="1">IF($M357="","",IFERROR(VLOOKUP($M357,Oranlar!$A$2:$B$8,2,FALSE),""))</f>
        <v>0</v>
      </c>
      <c r="O357" s="12">
        <f ca="1">IF($K357="","",IFERROR(IF($L357="Net",$K357/(1-IF($N357="",0,$N357)/100),$K357),""))</f>
        <v>0</v>
      </c>
      <c r="P357" s="12">
        <f ca="1">IF($O357="","",$O357*IF($N357="",0,$N357)/100)</f>
        <v>0</v>
      </c>
      <c r="Q357" s="12">
        <f ca="1">IF($O357="","",$O357-$P357)</f>
        <v>0</v>
      </c>
    </row>
    <row r="358" spans="1:17">
      <c r="A358" s="8"/>
      <c r="C358" s="9"/>
      <c r="E358" s="9"/>
      <c r="H358" s="10"/>
      <c r="J358" s="11"/>
      <c r="K358" s="11"/>
      <c r="N358" s="4">
        <f ca="1">IF($M358="","",IFERROR(VLOOKUP($M358,Oranlar!$A$2:$B$8,2,FALSE),""))</f>
        <v>0</v>
      </c>
      <c r="O358" s="12">
        <f ca="1">IF($K358="","",IFERROR(IF($L358="Net",$K358/(1-IF($N358="",0,$N358)/100),$K358),""))</f>
        <v>0</v>
      </c>
      <c r="P358" s="12">
        <f ca="1">IF($O358="","",$O358*IF($N358="",0,$N358)/100)</f>
        <v>0</v>
      </c>
      <c r="Q358" s="12">
        <f ca="1">IF($O358="","",$O358-$P358)</f>
        <v>0</v>
      </c>
    </row>
    <row r="359" spans="1:17">
      <c r="A359" s="8"/>
      <c r="C359" s="9"/>
      <c r="E359" s="9"/>
      <c r="H359" s="10"/>
      <c r="J359" s="11"/>
      <c r="K359" s="11"/>
      <c r="N359" s="4">
        <f ca="1">IF($M359="","",IFERROR(VLOOKUP($M359,Oranlar!$A$2:$B$8,2,FALSE),""))</f>
        <v>0</v>
      </c>
      <c r="O359" s="12">
        <f ca="1">IF($K359="","",IFERROR(IF($L359="Net",$K359/(1-IF($N359="",0,$N359)/100),$K359),""))</f>
        <v>0</v>
      </c>
      <c r="P359" s="12">
        <f ca="1">IF($O359="","",$O359*IF($N359="",0,$N359)/100)</f>
        <v>0</v>
      </c>
      <c r="Q359" s="12">
        <f ca="1">IF($O359="","",$O359-$P359)</f>
        <v>0</v>
      </c>
    </row>
    <row r="360" spans="1:17">
      <c r="A360" s="8"/>
      <c r="C360" s="9"/>
      <c r="E360" s="9"/>
      <c r="H360" s="10"/>
      <c r="J360" s="11"/>
      <c r="K360" s="11"/>
      <c r="N360" s="4">
        <f ca="1">IF($M360="","",IFERROR(VLOOKUP($M360,Oranlar!$A$2:$B$8,2,FALSE),""))</f>
        <v>0</v>
      </c>
      <c r="O360" s="12">
        <f ca="1">IF($K360="","",IFERROR(IF($L360="Net",$K360/(1-IF($N360="",0,$N360)/100),$K360),""))</f>
        <v>0</v>
      </c>
      <c r="P360" s="12">
        <f ca="1">IF($O360="","",$O360*IF($N360="",0,$N360)/100)</f>
        <v>0</v>
      </c>
      <c r="Q360" s="12">
        <f ca="1">IF($O360="","",$O360-$P360)</f>
        <v>0</v>
      </c>
    </row>
    <row r="361" spans="1:17">
      <c r="A361" s="8"/>
      <c r="C361" s="9"/>
      <c r="E361" s="9"/>
      <c r="H361" s="10"/>
      <c r="J361" s="11"/>
      <c r="K361" s="11"/>
      <c r="N361" s="4">
        <f ca="1">IF($M361="","",IFERROR(VLOOKUP($M361,Oranlar!$A$2:$B$8,2,FALSE),""))</f>
        <v>0</v>
      </c>
      <c r="O361" s="12">
        <f ca="1">IF($K361="","",IFERROR(IF($L361="Net",$K361/(1-IF($N361="",0,$N361)/100),$K361),""))</f>
        <v>0</v>
      </c>
      <c r="P361" s="12">
        <f ca="1">IF($O361="","",$O361*IF($N361="",0,$N361)/100)</f>
        <v>0</v>
      </c>
      <c r="Q361" s="12">
        <f ca="1">IF($O361="","",$O361-$P361)</f>
        <v>0</v>
      </c>
    </row>
    <row r="362" spans="1:17">
      <c r="A362" s="8"/>
      <c r="C362" s="9"/>
      <c r="E362" s="9"/>
      <c r="H362" s="10"/>
      <c r="J362" s="11"/>
      <c r="K362" s="11"/>
      <c r="N362" s="4">
        <f ca="1">IF($M362="","",IFERROR(VLOOKUP($M362,Oranlar!$A$2:$B$8,2,FALSE),""))</f>
        <v>0</v>
      </c>
      <c r="O362" s="12">
        <f ca="1">IF($K362="","",IFERROR(IF($L362="Net",$K362/(1-IF($N362="",0,$N362)/100),$K362),""))</f>
        <v>0</v>
      </c>
      <c r="P362" s="12">
        <f ca="1">IF($O362="","",$O362*IF($N362="",0,$N362)/100)</f>
        <v>0</v>
      </c>
      <c r="Q362" s="12">
        <f ca="1">IF($O362="","",$O362-$P362)</f>
        <v>0</v>
      </c>
    </row>
    <row r="363" spans="1:17">
      <c r="A363" s="8"/>
      <c r="C363" s="9"/>
      <c r="E363" s="9"/>
      <c r="H363" s="10"/>
      <c r="J363" s="11"/>
      <c r="K363" s="11"/>
      <c r="N363" s="4">
        <f ca="1">IF($M363="","",IFERROR(VLOOKUP($M363,Oranlar!$A$2:$B$8,2,FALSE),""))</f>
        <v>0</v>
      </c>
      <c r="O363" s="12">
        <f ca="1">IF($K363="","",IFERROR(IF($L363="Net",$K363/(1-IF($N363="",0,$N363)/100),$K363),""))</f>
        <v>0</v>
      </c>
      <c r="P363" s="12">
        <f ca="1">IF($O363="","",$O363*IF($N363="",0,$N363)/100)</f>
        <v>0</v>
      </c>
      <c r="Q363" s="12">
        <f ca="1">IF($O363="","",$O363-$P363)</f>
        <v>0</v>
      </c>
    </row>
    <row r="364" spans="1:17">
      <c r="A364" s="8"/>
      <c r="C364" s="9"/>
      <c r="E364" s="9"/>
      <c r="H364" s="10"/>
      <c r="J364" s="11"/>
      <c r="K364" s="11"/>
      <c r="N364" s="4">
        <f ca="1">IF($M364="","",IFERROR(VLOOKUP($M364,Oranlar!$A$2:$B$8,2,FALSE),""))</f>
        <v>0</v>
      </c>
      <c r="O364" s="12">
        <f ca="1">IF($K364="","",IFERROR(IF($L364="Net",$K364/(1-IF($N364="",0,$N364)/100),$K364),""))</f>
        <v>0</v>
      </c>
      <c r="P364" s="12">
        <f ca="1">IF($O364="","",$O364*IF($N364="",0,$N364)/100)</f>
        <v>0</v>
      </c>
      <c r="Q364" s="12">
        <f ca="1">IF($O364="","",$O364-$P364)</f>
        <v>0</v>
      </c>
    </row>
    <row r="365" spans="1:17">
      <c r="A365" s="8"/>
      <c r="C365" s="9"/>
      <c r="E365" s="9"/>
      <c r="H365" s="10"/>
      <c r="J365" s="11"/>
      <c r="K365" s="11"/>
      <c r="N365" s="4">
        <f ca="1">IF($M365="","",IFERROR(VLOOKUP($M365,Oranlar!$A$2:$B$8,2,FALSE),""))</f>
        <v>0</v>
      </c>
      <c r="O365" s="12">
        <f ca="1">IF($K365="","",IFERROR(IF($L365="Net",$K365/(1-IF($N365="",0,$N365)/100),$K365),""))</f>
        <v>0</v>
      </c>
      <c r="P365" s="12">
        <f ca="1">IF($O365="","",$O365*IF($N365="",0,$N365)/100)</f>
        <v>0</v>
      </c>
      <c r="Q365" s="12">
        <f ca="1">IF($O365="","",$O365-$P365)</f>
        <v>0</v>
      </c>
    </row>
    <row r="366" spans="1:17">
      <c r="A366" s="8"/>
      <c r="C366" s="9"/>
      <c r="E366" s="9"/>
      <c r="H366" s="10"/>
      <c r="J366" s="11"/>
      <c r="K366" s="11"/>
      <c r="N366" s="4">
        <f ca="1">IF($M366="","",IFERROR(VLOOKUP($M366,Oranlar!$A$2:$B$8,2,FALSE),""))</f>
        <v>0</v>
      </c>
      <c r="O366" s="12">
        <f ca="1">IF($K366="","",IFERROR(IF($L366="Net",$K366/(1-IF($N366="",0,$N366)/100),$K366),""))</f>
        <v>0</v>
      </c>
      <c r="P366" s="12">
        <f ca="1">IF($O366="","",$O366*IF($N366="",0,$N366)/100)</f>
        <v>0</v>
      </c>
      <c r="Q366" s="12">
        <f ca="1">IF($O366="","",$O366-$P366)</f>
        <v>0</v>
      </c>
    </row>
    <row r="367" spans="1:17">
      <c r="A367" s="8"/>
      <c r="C367" s="9"/>
      <c r="E367" s="9"/>
      <c r="H367" s="10"/>
      <c r="J367" s="11"/>
      <c r="K367" s="11"/>
      <c r="N367" s="4">
        <f ca="1">IF($M367="","",IFERROR(VLOOKUP($M367,Oranlar!$A$2:$B$8,2,FALSE),""))</f>
        <v>0</v>
      </c>
      <c r="O367" s="12">
        <f ca="1">IF($K367="","",IFERROR(IF($L367="Net",$K367/(1-IF($N367="",0,$N367)/100),$K367),""))</f>
        <v>0</v>
      </c>
      <c r="P367" s="12">
        <f ca="1">IF($O367="","",$O367*IF($N367="",0,$N367)/100)</f>
        <v>0</v>
      </c>
      <c r="Q367" s="12">
        <f ca="1">IF($O367="","",$O367-$P367)</f>
        <v>0</v>
      </c>
    </row>
    <row r="368" spans="1:17">
      <c r="A368" s="8"/>
      <c r="C368" s="9"/>
      <c r="E368" s="9"/>
      <c r="H368" s="10"/>
      <c r="J368" s="11"/>
      <c r="K368" s="11"/>
      <c r="N368" s="4">
        <f ca="1">IF($M368="","",IFERROR(VLOOKUP($M368,Oranlar!$A$2:$B$8,2,FALSE),""))</f>
        <v>0</v>
      </c>
      <c r="O368" s="12">
        <f ca="1">IF($K368="","",IFERROR(IF($L368="Net",$K368/(1-IF($N368="",0,$N368)/100),$K368),""))</f>
        <v>0</v>
      </c>
      <c r="P368" s="12">
        <f ca="1">IF($O368="","",$O368*IF($N368="",0,$N368)/100)</f>
        <v>0</v>
      </c>
      <c r="Q368" s="12">
        <f ca="1">IF($O368="","",$O368-$P368)</f>
        <v>0</v>
      </c>
    </row>
    <row r="369" spans="1:17">
      <c r="A369" s="8"/>
      <c r="C369" s="9"/>
      <c r="E369" s="9"/>
      <c r="H369" s="10"/>
      <c r="J369" s="11"/>
      <c r="K369" s="11"/>
      <c r="N369" s="4">
        <f ca="1">IF($M369="","",IFERROR(VLOOKUP($M369,Oranlar!$A$2:$B$8,2,FALSE),""))</f>
        <v>0</v>
      </c>
      <c r="O369" s="12">
        <f ca="1">IF($K369="","",IFERROR(IF($L369="Net",$K369/(1-IF($N369="",0,$N369)/100),$K369),""))</f>
        <v>0</v>
      </c>
      <c r="P369" s="12">
        <f ca="1">IF($O369="","",$O369*IF($N369="",0,$N369)/100)</f>
        <v>0</v>
      </c>
      <c r="Q369" s="12">
        <f ca="1">IF($O369="","",$O369-$P369)</f>
        <v>0</v>
      </c>
    </row>
    <row r="370" spans="1:17">
      <c r="A370" s="8"/>
      <c r="C370" s="9"/>
      <c r="E370" s="9"/>
      <c r="H370" s="10"/>
      <c r="J370" s="11"/>
      <c r="K370" s="11"/>
      <c r="N370" s="4">
        <f ca="1">IF($M370="","",IFERROR(VLOOKUP($M370,Oranlar!$A$2:$B$8,2,FALSE),""))</f>
        <v>0</v>
      </c>
      <c r="O370" s="12">
        <f ca="1">IF($K370="","",IFERROR(IF($L370="Net",$K370/(1-IF($N370="",0,$N370)/100),$K370),""))</f>
        <v>0</v>
      </c>
      <c r="P370" s="12">
        <f ca="1">IF($O370="","",$O370*IF($N370="",0,$N370)/100)</f>
        <v>0</v>
      </c>
      <c r="Q370" s="12">
        <f ca="1">IF($O370="","",$O370-$P370)</f>
        <v>0</v>
      </c>
    </row>
    <row r="371" spans="1:17">
      <c r="A371" s="8"/>
      <c r="C371" s="9"/>
      <c r="E371" s="9"/>
      <c r="H371" s="10"/>
      <c r="J371" s="11"/>
      <c r="K371" s="11"/>
      <c r="N371" s="4">
        <f ca="1">IF($M371="","",IFERROR(VLOOKUP($M371,Oranlar!$A$2:$B$8,2,FALSE),""))</f>
        <v>0</v>
      </c>
      <c r="O371" s="12">
        <f ca="1">IF($K371="","",IFERROR(IF($L371="Net",$K371/(1-IF($N371="",0,$N371)/100),$K371),""))</f>
        <v>0</v>
      </c>
      <c r="P371" s="12">
        <f ca="1">IF($O371="","",$O371*IF($N371="",0,$N371)/100)</f>
        <v>0</v>
      </c>
      <c r="Q371" s="12">
        <f ca="1">IF($O371="","",$O371-$P371)</f>
        <v>0</v>
      </c>
    </row>
    <row r="372" spans="1:17">
      <c r="A372" s="8"/>
      <c r="C372" s="9"/>
      <c r="E372" s="9"/>
      <c r="H372" s="10"/>
      <c r="J372" s="11"/>
      <c r="K372" s="11"/>
      <c r="N372" s="4">
        <f ca="1">IF($M372="","",IFERROR(VLOOKUP($M372,Oranlar!$A$2:$B$8,2,FALSE),""))</f>
        <v>0</v>
      </c>
      <c r="O372" s="12">
        <f ca="1">IF($K372="","",IFERROR(IF($L372="Net",$K372/(1-IF($N372="",0,$N372)/100),$K372),""))</f>
        <v>0</v>
      </c>
      <c r="P372" s="12">
        <f ca="1">IF($O372="","",$O372*IF($N372="",0,$N372)/100)</f>
        <v>0</v>
      </c>
      <c r="Q372" s="12">
        <f ca="1">IF($O372="","",$O372-$P372)</f>
        <v>0</v>
      </c>
    </row>
    <row r="373" spans="1:17">
      <c r="A373" s="8"/>
      <c r="C373" s="9"/>
      <c r="E373" s="9"/>
      <c r="H373" s="10"/>
      <c r="J373" s="11"/>
      <c r="K373" s="11"/>
      <c r="N373" s="4">
        <f ca="1">IF($M373="","",IFERROR(VLOOKUP($M373,Oranlar!$A$2:$B$8,2,FALSE),""))</f>
        <v>0</v>
      </c>
      <c r="O373" s="12">
        <f ca="1">IF($K373="","",IFERROR(IF($L373="Net",$K373/(1-IF($N373="",0,$N373)/100),$K373),""))</f>
        <v>0</v>
      </c>
      <c r="P373" s="12">
        <f ca="1">IF($O373="","",$O373*IF($N373="",0,$N373)/100)</f>
        <v>0</v>
      </c>
      <c r="Q373" s="12">
        <f ca="1">IF($O373="","",$O373-$P373)</f>
        <v>0</v>
      </c>
    </row>
    <row r="374" spans="1:17">
      <c r="A374" s="8"/>
      <c r="C374" s="9"/>
      <c r="E374" s="9"/>
      <c r="H374" s="10"/>
      <c r="J374" s="11"/>
      <c r="K374" s="11"/>
      <c r="N374" s="4">
        <f ca="1">IF($M374="","",IFERROR(VLOOKUP($M374,Oranlar!$A$2:$B$8,2,FALSE),""))</f>
        <v>0</v>
      </c>
      <c r="O374" s="12">
        <f ca="1">IF($K374="","",IFERROR(IF($L374="Net",$K374/(1-IF($N374="",0,$N374)/100),$K374),""))</f>
        <v>0</v>
      </c>
      <c r="P374" s="12">
        <f ca="1">IF($O374="","",$O374*IF($N374="",0,$N374)/100)</f>
        <v>0</v>
      </c>
      <c r="Q374" s="12">
        <f ca="1">IF($O374="","",$O374-$P374)</f>
        <v>0</v>
      </c>
    </row>
    <row r="375" spans="1:17">
      <c r="A375" s="8"/>
      <c r="C375" s="9"/>
      <c r="E375" s="9"/>
      <c r="H375" s="10"/>
      <c r="J375" s="11"/>
      <c r="K375" s="11"/>
      <c r="N375" s="4">
        <f ca="1">IF($M375="","",IFERROR(VLOOKUP($M375,Oranlar!$A$2:$B$8,2,FALSE),""))</f>
        <v>0</v>
      </c>
      <c r="O375" s="12">
        <f ca="1">IF($K375="","",IFERROR(IF($L375="Net",$K375/(1-IF($N375="",0,$N375)/100),$K375),""))</f>
        <v>0</v>
      </c>
      <c r="P375" s="12">
        <f ca="1">IF($O375="","",$O375*IF($N375="",0,$N375)/100)</f>
        <v>0</v>
      </c>
      <c r="Q375" s="12">
        <f ca="1">IF($O375="","",$O375-$P375)</f>
        <v>0</v>
      </c>
    </row>
    <row r="376" spans="1:17">
      <c r="A376" s="8"/>
      <c r="C376" s="9"/>
      <c r="E376" s="9"/>
      <c r="H376" s="10"/>
      <c r="J376" s="11"/>
      <c r="K376" s="11"/>
      <c r="N376" s="4">
        <f ca="1">IF($M376="","",IFERROR(VLOOKUP($M376,Oranlar!$A$2:$B$8,2,FALSE),""))</f>
        <v>0</v>
      </c>
      <c r="O376" s="12">
        <f ca="1">IF($K376="","",IFERROR(IF($L376="Net",$K376/(1-IF($N376="",0,$N376)/100),$K376),""))</f>
        <v>0</v>
      </c>
      <c r="P376" s="12">
        <f ca="1">IF($O376="","",$O376*IF($N376="",0,$N376)/100)</f>
        <v>0</v>
      </c>
      <c r="Q376" s="12">
        <f ca="1">IF($O376="","",$O376-$P376)</f>
        <v>0</v>
      </c>
    </row>
    <row r="377" spans="1:17">
      <c r="A377" s="8"/>
      <c r="C377" s="9"/>
      <c r="E377" s="9"/>
      <c r="H377" s="10"/>
      <c r="J377" s="11"/>
      <c r="K377" s="11"/>
      <c r="N377" s="4">
        <f ca="1">IF($M377="","",IFERROR(VLOOKUP($M377,Oranlar!$A$2:$B$8,2,FALSE),""))</f>
        <v>0</v>
      </c>
      <c r="O377" s="12">
        <f ca="1">IF($K377="","",IFERROR(IF($L377="Net",$K377/(1-IF($N377="",0,$N377)/100),$K377),""))</f>
        <v>0</v>
      </c>
      <c r="P377" s="12">
        <f ca="1">IF($O377="","",$O377*IF($N377="",0,$N377)/100)</f>
        <v>0</v>
      </c>
      <c r="Q377" s="12">
        <f ca="1">IF($O377="","",$O377-$P377)</f>
        <v>0</v>
      </c>
    </row>
    <row r="378" spans="1:17">
      <c r="A378" s="8"/>
      <c r="C378" s="9"/>
      <c r="E378" s="9"/>
      <c r="H378" s="10"/>
      <c r="J378" s="11"/>
      <c r="K378" s="11"/>
      <c r="N378" s="4">
        <f ca="1">IF($M378="","",IFERROR(VLOOKUP($M378,Oranlar!$A$2:$B$8,2,FALSE),""))</f>
        <v>0</v>
      </c>
      <c r="O378" s="12">
        <f ca="1">IF($K378="","",IFERROR(IF($L378="Net",$K378/(1-IF($N378="",0,$N378)/100),$K378),""))</f>
        <v>0</v>
      </c>
      <c r="P378" s="12">
        <f ca="1">IF($O378="","",$O378*IF($N378="",0,$N378)/100)</f>
        <v>0</v>
      </c>
      <c r="Q378" s="12">
        <f ca="1">IF($O378="","",$O378-$P378)</f>
        <v>0</v>
      </c>
    </row>
    <row r="379" spans="1:17">
      <c r="A379" s="8"/>
      <c r="C379" s="9"/>
      <c r="E379" s="9"/>
      <c r="H379" s="10"/>
      <c r="J379" s="11"/>
      <c r="K379" s="11"/>
      <c r="N379" s="4">
        <f ca="1">IF($M379="","",IFERROR(VLOOKUP($M379,Oranlar!$A$2:$B$8,2,FALSE),""))</f>
        <v>0</v>
      </c>
      <c r="O379" s="12">
        <f ca="1">IF($K379="","",IFERROR(IF($L379="Net",$K379/(1-IF($N379="",0,$N379)/100),$K379),""))</f>
        <v>0</v>
      </c>
      <c r="P379" s="12">
        <f ca="1">IF($O379="","",$O379*IF($N379="",0,$N379)/100)</f>
        <v>0</v>
      </c>
      <c r="Q379" s="12">
        <f ca="1">IF($O379="","",$O379-$P379)</f>
        <v>0</v>
      </c>
    </row>
    <row r="380" spans="1:17">
      <c r="A380" s="8"/>
      <c r="C380" s="9"/>
      <c r="E380" s="9"/>
      <c r="H380" s="10"/>
      <c r="J380" s="11"/>
      <c r="K380" s="11"/>
      <c r="N380" s="4">
        <f ca="1">IF($M380="","",IFERROR(VLOOKUP($M380,Oranlar!$A$2:$B$8,2,FALSE),""))</f>
        <v>0</v>
      </c>
      <c r="O380" s="12">
        <f ca="1">IF($K380="","",IFERROR(IF($L380="Net",$K380/(1-IF($N380="",0,$N380)/100),$K380),""))</f>
        <v>0</v>
      </c>
      <c r="P380" s="12">
        <f ca="1">IF($O380="","",$O380*IF($N380="",0,$N380)/100)</f>
        <v>0</v>
      </c>
      <c r="Q380" s="12">
        <f ca="1">IF($O380="","",$O380-$P380)</f>
        <v>0</v>
      </c>
    </row>
    <row r="381" spans="1:17">
      <c r="A381" s="8"/>
      <c r="C381" s="9"/>
      <c r="E381" s="9"/>
      <c r="H381" s="10"/>
      <c r="J381" s="11"/>
      <c r="K381" s="11"/>
      <c r="N381" s="4">
        <f ca="1">IF($M381="","",IFERROR(VLOOKUP($M381,Oranlar!$A$2:$B$8,2,FALSE),""))</f>
        <v>0</v>
      </c>
      <c r="O381" s="12">
        <f ca="1">IF($K381="","",IFERROR(IF($L381="Net",$K381/(1-IF($N381="",0,$N381)/100),$K381),""))</f>
        <v>0</v>
      </c>
      <c r="P381" s="12">
        <f ca="1">IF($O381="","",$O381*IF($N381="",0,$N381)/100)</f>
        <v>0</v>
      </c>
      <c r="Q381" s="12">
        <f ca="1">IF($O381="","",$O381-$P381)</f>
        <v>0</v>
      </c>
    </row>
    <row r="382" spans="1:17">
      <c r="A382" s="8"/>
      <c r="C382" s="9"/>
      <c r="E382" s="9"/>
      <c r="H382" s="10"/>
      <c r="J382" s="11"/>
      <c r="K382" s="11"/>
      <c r="N382" s="4">
        <f ca="1">IF($M382="","",IFERROR(VLOOKUP($M382,Oranlar!$A$2:$B$8,2,FALSE),""))</f>
        <v>0</v>
      </c>
      <c r="O382" s="12">
        <f ca="1">IF($K382="","",IFERROR(IF($L382="Net",$K382/(1-IF($N382="",0,$N382)/100),$K382),""))</f>
        <v>0</v>
      </c>
      <c r="P382" s="12">
        <f ca="1">IF($O382="","",$O382*IF($N382="",0,$N382)/100)</f>
        <v>0</v>
      </c>
      <c r="Q382" s="12">
        <f ca="1">IF($O382="","",$O382-$P382)</f>
        <v>0</v>
      </c>
    </row>
    <row r="383" spans="1:17">
      <c r="A383" s="8"/>
      <c r="C383" s="9"/>
      <c r="E383" s="9"/>
      <c r="H383" s="10"/>
      <c r="J383" s="11"/>
      <c r="K383" s="11"/>
      <c r="N383" s="4">
        <f ca="1">IF($M383="","",IFERROR(VLOOKUP($M383,Oranlar!$A$2:$B$8,2,FALSE),""))</f>
        <v>0</v>
      </c>
      <c r="O383" s="12">
        <f ca="1">IF($K383="","",IFERROR(IF($L383="Net",$K383/(1-IF($N383="",0,$N383)/100),$K383),""))</f>
        <v>0</v>
      </c>
      <c r="P383" s="12">
        <f ca="1">IF($O383="","",$O383*IF($N383="",0,$N383)/100)</f>
        <v>0</v>
      </c>
      <c r="Q383" s="12">
        <f ca="1">IF($O383="","",$O383-$P383)</f>
        <v>0</v>
      </c>
    </row>
    <row r="384" spans="1:17">
      <c r="A384" s="8"/>
      <c r="C384" s="9"/>
      <c r="E384" s="9"/>
      <c r="H384" s="10"/>
      <c r="J384" s="11"/>
      <c r="K384" s="11"/>
      <c r="N384" s="4">
        <f ca="1">IF($M384="","",IFERROR(VLOOKUP($M384,Oranlar!$A$2:$B$8,2,FALSE),""))</f>
        <v>0</v>
      </c>
      <c r="O384" s="12">
        <f ca="1">IF($K384="","",IFERROR(IF($L384="Net",$K384/(1-IF($N384="",0,$N384)/100),$K384),""))</f>
        <v>0</v>
      </c>
      <c r="P384" s="12">
        <f ca="1">IF($O384="","",$O384*IF($N384="",0,$N384)/100)</f>
        <v>0</v>
      </c>
      <c r="Q384" s="12">
        <f ca="1">IF($O384="","",$O384-$P384)</f>
        <v>0</v>
      </c>
    </row>
    <row r="385" spans="1:17">
      <c r="A385" s="8"/>
      <c r="C385" s="9"/>
      <c r="E385" s="9"/>
      <c r="H385" s="10"/>
      <c r="J385" s="11"/>
      <c r="K385" s="11"/>
      <c r="N385" s="4">
        <f ca="1">IF($M385="","",IFERROR(VLOOKUP($M385,Oranlar!$A$2:$B$8,2,FALSE),""))</f>
        <v>0</v>
      </c>
      <c r="O385" s="12">
        <f ca="1">IF($K385="","",IFERROR(IF($L385="Net",$K385/(1-IF($N385="",0,$N385)/100),$K385),""))</f>
        <v>0</v>
      </c>
      <c r="P385" s="12">
        <f ca="1">IF($O385="","",$O385*IF($N385="",0,$N385)/100)</f>
        <v>0</v>
      </c>
      <c r="Q385" s="12">
        <f ca="1">IF($O385="","",$O385-$P385)</f>
        <v>0</v>
      </c>
    </row>
    <row r="386" spans="1:17">
      <c r="A386" s="8"/>
      <c r="C386" s="9"/>
      <c r="E386" s="9"/>
      <c r="H386" s="10"/>
      <c r="J386" s="11"/>
      <c r="K386" s="11"/>
      <c r="N386" s="4">
        <f ca="1">IF($M386="","",IFERROR(VLOOKUP($M386,Oranlar!$A$2:$B$8,2,FALSE),""))</f>
        <v>0</v>
      </c>
      <c r="O386" s="12">
        <f ca="1">IF($K386="","",IFERROR(IF($L386="Net",$K386/(1-IF($N386="",0,$N386)/100),$K386),""))</f>
        <v>0</v>
      </c>
      <c r="P386" s="12">
        <f ca="1">IF($O386="","",$O386*IF($N386="",0,$N386)/100)</f>
        <v>0</v>
      </c>
      <c r="Q386" s="12">
        <f ca="1">IF($O386="","",$O386-$P386)</f>
        <v>0</v>
      </c>
    </row>
    <row r="387" spans="1:17">
      <c r="A387" s="8"/>
      <c r="C387" s="9"/>
      <c r="E387" s="9"/>
      <c r="H387" s="10"/>
      <c r="J387" s="11"/>
      <c r="K387" s="11"/>
      <c r="N387" s="4">
        <f ca="1">IF($M387="","",IFERROR(VLOOKUP($M387,Oranlar!$A$2:$B$8,2,FALSE),""))</f>
        <v>0</v>
      </c>
      <c r="O387" s="12">
        <f ca="1">IF($K387="","",IFERROR(IF($L387="Net",$K387/(1-IF($N387="",0,$N387)/100),$K387),""))</f>
        <v>0</v>
      </c>
      <c r="P387" s="12">
        <f ca="1">IF($O387="","",$O387*IF($N387="",0,$N387)/100)</f>
        <v>0</v>
      </c>
      <c r="Q387" s="12">
        <f ca="1">IF($O387="","",$O387-$P387)</f>
        <v>0</v>
      </c>
    </row>
    <row r="388" spans="1:17">
      <c r="A388" s="8"/>
      <c r="C388" s="9"/>
      <c r="E388" s="9"/>
      <c r="H388" s="10"/>
      <c r="J388" s="11"/>
      <c r="K388" s="11"/>
      <c r="N388" s="4">
        <f ca="1">IF($M388="","",IFERROR(VLOOKUP($M388,Oranlar!$A$2:$B$8,2,FALSE),""))</f>
        <v>0</v>
      </c>
      <c r="O388" s="12">
        <f ca="1">IF($K388="","",IFERROR(IF($L388="Net",$K388/(1-IF($N388="",0,$N388)/100),$K388),""))</f>
        <v>0</v>
      </c>
      <c r="P388" s="12">
        <f ca="1">IF($O388="","",$O388*IF($N388="",0,$N388)/100)</f>
        <v>0</v>
      </c>
      <c r="Q388" s="12">
        <f ca="1">IF($O388="","",$O388-$P388)</f>
        <v>0</v>
      </c>
    </row>
    <row r="389" spans="1:17">
      <c r="A389" s="8"/>
      <c r="C389" s="9"/>
      <c r="E389" s="9"/>
      <c r="H389" s="10"/>
      <c r="J389" s="11"/>
      <c r="K389" s="11"/>
      <c r="N389" s="4">
        <f ca="1">IF($M389="","",IFERROR(VLOOKUP($M389,Oranlar!$A$2:$B$8,2,FALSE),""))</f>
        <v>0</v>
      </c>
      <c r="O389" s="12">
        <f ca="1">IF($K389="","",IFERROR(IF($L389="Net",$K389/(1-IF($N389="",0,$N389)/100),$K389),""))</f>
        <v>0</v>
      </c>
      <c r="P389" s="12">
        <f ca="1">IF($O389="","",$O389*IF($N389="",0,$N389)/100)</f>
        <v>0</v>
      </c>
      <c r="Q389" s="12">
        <f ca="1">IF($O389="","",$O389-$P389)</f>
        <v>0</v>
      </c>
    </row>
    <row r="390" spans="1:17">
      <c r="A390" s="8"/>
      <c r="C390" s="9"/>
      <c r="E390" s="9"/>
      <c r="H390" s="10"/>
      <c r="J390" s="11"/>
      <c r="K390" s="11"/>
      <c r="N390" s="4">
        <f ca="1">IF($M390="","",IFERROR(VLOOKUP($M390,Oranlar!$A$2:$B$8,2,FALSE),""))</f>
        <v>0</v>
      </c>
      <c r="O390" s="12">
        <f ca="1">IF($K390="","",IFERROR(IF($L390="Net",$K390/(1-IF($N390="",0,$N390)/100),$K390),""))</f>
        <v>0</v>
      </c>
      <c r="P390" s="12">
        <f ca="1">IF($O390="","",$O390*IF($N390="",0,$N390)/100)</f>
        <v>0</v>
      </c>
      <c r="Q390" s="12">
        <f ca="1">IF($O390="","",$O390-$P390)</f>
        <v>0</v>
      </c>
    </row>
    <row r="391" spans="1:17">
      <c r="A391" s="8"/>
      <c r="C391" s="9"/>
      <c r="E391" s="9"/>
      <c r="H391" s="10"/>
      <c r="J391" s="11"/>
      <c r="K391" s="11"/>
      <c r="N391" s="4">
        <f ca="1">IF($M391="","",IFERROR(VLOOKUP($M391,Oranlar!$A$2:$B$8,2,FALSE),""))</f>
        <v>0</v>
      </c>
      <c r="O391" s="12">
        <f ca="1">IF($K391="","",IFERROR(IF($L391="Net",$K391/(1-IF($N391="",0,$N391)/100),$K391),""))</f>
        <v>0</v>
      </c>
      <c r="P391" s="12">
        <f ca="1">IF($O391="","",$O391*IF($N391="",0,$N391)/100)</f>
        <v>0</v>
      </c>
      <c r="Q391" s="12">
        <f ca="1">IF($O391="","",$O391-$P391)</f>
        <v>0</v>
      </c>
    </row>
    <row r="392" spans="1:17">
      <c r="A392" s="8"/>
      <c r="C392" s="9"/>
      <c r="E392" s="9"/>
      <c r="H392" s="10"/>
      <c r="J392" s="11"/>
      <c r="K392" s="11"/>
      <c r="N392" s="4">
        <f ca="1">IF($M392="","",IFERROR(VLOOKUP($M392,Oranlar!$A$2:$B$8,2,FALSE),""))</f>
        <v>0</v>
      </c>
      <c r="O392" s="12">
        <f ca="1">IF($K392="","",IFERROR(IF($L392="Net",$K392/(1-IF($N392="",0,$N392)/100),$K392),""))</f>
        <v>0</v>
      </c>
      <c r="P392" s="12">
        <f ca="1">IF($O392="","",$O392*IF($N392="",0,$N392)/100)</f>
        <v>0</v>
      </c>
      <c r="Q392" s="12">
        <f ca="1">IF($O392="","",$O392-$P392)</f>
        <v>0</v>
      </c>
    </row>
    <row r="393" spans="1:17">
      <c r="A393" s="8"/>
      <c r="C393" s="9"/>
      <c r="E393" s="9"/>
      <c r="H393" s="10"/>
      <c r="J393" s="11"/>
      <c r="K393" s="11"/>
      <c r="N393" s="4">
        <f ca="1">IF($M393="","",IFERROR(VLOOKUP($M393,Oranlar!$A$2:$B$8,2,FALSE),""))</f>
        <v>0</v>
      </c>
      <c r="O393" s="12">
        <f ca="1">IF($K393="","",IFERROR(IF($L393="Net",$K393/(1-IF($N393="",0,$N393)/100),$K393),""))</f>
        <v>0</v>
      </c>
      <c r="P393" s="12">
        <f ca="1">IF($O393="","",$O393*IF($N393="",0,$N393)/100)</f>
        <v>0</v>
      </c>
      <c r="Q393" s="12">
        <f ca="1">IF($O393="","",$O393-$P393)</f>
        <v>0</v>
      </c>
    </row>
    <row r="394" spans="1:17">
      <c r="A394" s="8"/>
      <c r="C394" s="9"/>
      <c r="E394" s="9"/>
      <c r="H394" s="10"/>
      <c r="J394" s="11"/>
      <c r="K394" s="11"/>
      <c r="N394" s="4">
        <f ca="1">IF($M394="","",IFERROR(VLOOKUP($M394,Oranlar!$A$2:$B$8,2,FALSE),""))</f>
        <v>0</v>
      </c>
      <c r="O394" s="12">
        <f ca="1">IF($K394="","",IFERROR(IF($L394="Net",$K394/(1-IF($N394="",0,$N394)/100),$K394),""))</f>
        <v>0</v>
      </c>
      <c r="P394" s="12">
        <f ca="1">IF($O394="","",$O394*IF($N394="",0,$N394)/100)</f>
        <v>0</v>
      </c>
      <c r="Q394" s="12">
        <f ca="1">IF($O394="","",$O394-$P394)</f>
        <v>0</v>
      </c>
    </row>
    <row r="395" spans="1:17">
      <c r="A395" s="8"/>
      <c r="C395" s="9"/>
      <c r="E395" s="9"/>
      <c r="H395" s="10"/>
      <c r="J395" s="11"/>
      <c r="K395" s="11"/>
      <c r="N395" s="4">
        <f ca="1">IF($M395="","",IFERROR(VLOOKUP($M395,Oranlar!$A$2:$B$8,2,FALSE),""))</f>
        <v>0</v>
      </c>
      <c r="O395" s="12">
        <f ca="1">IF($K395="","",IFERROR(IF($L395="Net",$K395/(1-IF($N395="",0,$N395)/100),$K395),""))</f>
        <v>0</v>
      </c>
      <c r="P395" s="12">
        <f ca="1">IF($O395="","",$O395*IF($N395="",0,$N395)/100)</f>
        <v>0</v>
      </c>
      <c r="Q395" s="12">
        <f ca="1">IF($O395="","",$O395-$P395)</f>
        <v>0</v>
      </c>
    </row>
    <row r="396" spans="1:17">
      <c r="A396" s="8"/>
      <c r="C396" s="9"/>
      <c r="E396" s="9"/>
      <c r="H396" s="10"/>
      <c r="J396" s="11"/>
      <c r="K396" s="11"/>
      <c r="N396" s="4">
        <f ca="1">IF($M396="","",IFERROR(VLOOKUP($M396,Oranlar!$A$2:$B$8,2,FALSE),""))</f>
        <v>0</v>
      </c>
      <c r="O396" s="12">
        <f ca="1">IF($K396="","",IFERROR(IF($L396="Net",$K396/(1-IF($N396="",0,$N396)/100),$K396),""))</f>
        <v>0</v>
      </c>
      <c r="P396" s="12">
        <f ca="1">IF($O396="","",$O396*IF($N396="",0,$N396)/100)</f>
        <v>0</v>
      </c>
      <c r="Q396" s="12">
        <f ca="1">IF($O396="","",$O396-$P396)</f>
        <v>0</v>
      </c>
    </row>
    <row r="397" spans="1:17">
      <c r="A397" s="8"/>
      <c r="C397" s="9"/>
      <c r="E397" s="9"/>
      <c r="H397" s="10"/>
      <c r="J397" s="11"/>
      <c r="K397" s="11"/>
      <c r="N397" s="4">
        <f ca="1">IF($M397="","",IFERROR(VLOOKUP($M397,Oranlar!$A$2:$B$8,2,FALSE),""))</f>
        <v>0</v>
      </c>
      <c r="O397" s="12">
        <f ca="1">IF($K397="","",IFERROR(IF($L397="Net",$K397/(1-IF($N397="",0,$N397)/100),$K397),""))</f>
        <v>0</v>
      </c>
      <c r="P397" s="12">
        <f ca="1">IF($O397="","",$O397*IF($N397="",0,$N397)/100)</f>
        <v>0</v>
      </c>
      <c r="Q397" s="12">
        <f ca="1">IF($O397="","",$O397-$P397)</f>
        <v>0</v>
      </c>
    </row>
    <row r="398" spans="1:17">
      <c r="A398" s="8"/>
      <c r="C398" s="9"/>
      <c r="E398" s="9"/>
      <c r="H398" s="10"/>
      <c r="J398" s="11"/>
      <c r="K398" s="11"/>
      <c r="N398" s="4">
        <f ca="1">IF($M398="","",IFERROR(VLOOKUP($M398,Oranlar!$A$2:$B$8,2,FALSE),""))</f>
        <v>0</v>
      </c>
      <c r="O398" s="12">
        <f ca="1">IF($K398="","",IFERROR(IF($L398="Net",$K398/(1-IF($N398="",0,$N398)/100),$K398),""))</f>
        <v>0</v>
      </c>
      <c r="P398" s="12">
        <f ca="1">IF($O398="","",$O398*IF($N398="",0,$N398)/100)</f>
        <v>0</v>
      </c>
      <c r="Q398" s="12">
        <f ca="1">IF($O398="","",$O398-$P398)</f>
        <v>0</v>
      </c>
    </row>
    <row r="399" spans="1:17">
      <c r="A399" s="8"/>
      <c r="C399" s="9"/>
      <c r="E399" s="9"/>
      <c r="H399" s="10"/>
      <c r="J399" s="11"/>
      <c r="K399" s="11"/>
      <c r="N399" s="4">
        <f ca="1">IF($M399="","",IFERROR(VLOOKUP($M399,Oranlar!$A$2:$B$8,2,FALSE),""))</f>
        <v>0</v>
      </c>
      <c r="O399" s="12">
        <f ca="1">IF($K399="","",IFERROR(IF($L399="Net",$K399/(1-IF($N399="",0,$N399)/100),$K399),""))</f>
        <v>0</v>
      </c>
      <c r="P399" s="12">
        <f ca="1">IF($O399="","",$O399*IF($N399="",0,$N399)/100)</f>
        <v>0</v>
      </c>
      <c r="Q399" s="12">
        <f ca="1">IF($O399="","",$O399-$P399)</f>
        <v>0</v>
      </c>
    </row>
    <row r="400" spans="1:17">
      <c r="A400" s="8"/>
      <c r="C400" s="9"/>
      <c r="E400" s="9"/>
      <c r="H400" s="10"/>
      <c r="J400" s="11"/>
      <c r="K400" s="11"/>
      <c r="N400" s="4">
        <f ca="1">IF($M400="","",IFERROR(VLOOKUP($M400,Oranlar!$A$2:$B$8,2,FALSE),""))</f>
        <v>0</v>
      </c>
      <c r="O400" s="12">
        <f ca="1">IF($K400="","",IFERROR(IF($L400="Net",$K400/(1-IF($N400="",0,$N400)/100),$K400),""))</f>
        <v>0</v>
      </c>
      <c r="P400" s="12">
        <f ca="1">IF($O400="","",$O400*IF($N400="",0,$N400)/100)</f>
        <v>0</v>
      </c>
      <c r="Q400" s="12">
        <f ca="1">IF($O400="","",$O400-$P400)</f>
        <v>0</v>
      </c>
    </row>
    <row r="401" spans="1:17">
      <c r="A401" s="8"/>
      <c r="C401" s="9"/>
      <c r="E401" s="9"/>
      <c r="H401" s="10"/>
      <c r="J401" s="11"/>
      <c r="K401" s="11"/>
      <c r="N401" s="4">
        <f ca="1">IF($M401="","",IFERROR(VLOOKUP($M401,Oranlar!$A$2:$B$8,2,FALSE),""))</f>
        <v>0</v>
      </c>
      <c r="O401" s="12">
        <f ca="1">IF($K401="","",IFERROR(IF($L401="Net",$K401/(1-IF($N401="",0,$N401)/100),$K401),""))</f>
        <v>0</v>
      </c>
      <c r="P401" s="12">
        <f ca="1">IF($O401="","",$O401*IF($N401="",0,$N401)/100)</f>
        <v>0</v>
      </c>
      <c r="Q401" s="12">
        <f ca="1">IF($O401="","",$O401-$P401)</f>
        <v>0</v>
      </c>
    </row>
    <row r="402" spans="1:17">
      <c r="A402" s="8"/>
      <c r="C402" s="9"/>
      <c r="E402" s="9"/>
      <c r="H402" s="10"/>
      <c r="J402" s="11"/>
      <c r="K402" s="11"/>
      <c r="N402" s="4">
        <f ca="1">IF($M402="","",IFERROR(VLOOKUP($M402,Oranlar!$A$2:$B$8,2,FALSE),""))</f>
        <v>0</v>
      </c>
      <c r="O402" s="12">
        <f ca="1">IF($K402="","",IFERROR(IF($L402="Net",$K402/(1-IF($N402="",0,$N402)/100),$K402),""))</f>
        <v>0</v>
      </c>
      <c r="P402" s="12">
        <f ca="1">IF($O402="","",$O402*IF($N402="",0,$N402)/100)</f>
        <v>0</v>
      </c>
      <c r="Q402" s="12">
        <f ca="1">IF($O402="","",$O402-$P402)</f>
        <v>0</v>
      </c>
    </row>
    <row r="403" spans="1:17">
      <c r="A403" s="8"/>
      <c r="C403" s="9"/>
      <c r="E403" s="9"/>
      <c r="H403" s="10"/>
      <c r="J403" s="11"/>
      <c r="K403" s="11"/>
      <c r="N403" s="4">
        <f ca="1">IF($M403="","",IFERROR(VLOOKUP($M403,Oranlar!$A$2:$B$8,2,FALSE),""))</f>
        <v>0</v>
      </c>
      <c r="O403" s="12">
        <f ca="1">IF($K403="","",IFERROR(IF($L403="Net",$K403/(1-IF($N403="",0,$N403)/100),$K403),""))</f>
        <v>0</v>
      </c>
      <c r="P403" s="12">
        <f ca="1">IF($O403="","",$O403*IF($N403="",0,$N403)/100)</f>
        <v>0</v>
      </c>
      <c r="Q403" s="12">
        <f ca="1">IF($O403="","",$O403-$P403)</f>
        <v>0</v>
      </c>
    </row>
    <row r="404" spans="1:17">
      <c r="A404" s="8"/>
      <c r="C404" s="9"/>
      <c r="E404" s="9"/>
      <c r="H404" s="10"/>
      <c r="J404" s="11"/>
      <c r="K404" s="11"/>
      <c r="N404" s="4">
        <f ca="1">IF($M404="","",IFERROR(VLOOKUP($M404,Oranlar!$A$2:$B$8,2,FALSE),""))</f>
        <v>0</v>
      </c>
      <c r="O404" s="12">
        <f ca="1">IF($K404="","",IFERROR(IF($L404="Net",$K404/(1-IF($N404="",0,$N404)/100),$K404),""))</f>
        <v>0</v>
      </c>
      <c r="P404" s="12">
        <f ca="1">IF($O404="","",$O404*IF($N404="",0,$N404)/100)</f>
        <v>0</v>
      </c>
      <c r="Q404" s="12">
        <f ca="1">IF($O404="","",$O404-$P404)</f>
        <v>0</v>
      </c>
    </row>
    <row r="405" spans="1:17">
      <c r="A405" s="8"/>
      <c r="C405" s="9"/>
      <c r="E405" s="9"/>
      <c r="H405" s="10"/>
      <c r="J405" s="11"/>
      <c r="K405" s="11"/>
      <c r="N405" s="4">
        <f ca="1">IF($M405="","",IFERROR(VLOOKUP($M405,Oranlar!$A$2:$B$8,2,FALSE),""))</f>
        <v>0</v>
      </c>
      <c r="O405" s="12">
        <f ca="1">IF($K405="","",IFERROR(IF($L405="Net",$K405/(1-IF($N405="",0,$N405)/100),$K405),""))</f>
        <v>0</v>
      </c>
      <c r="P405" s="12">
        <f ca="1">IF($O405="","",$O405*IF($N405="",0,$N405)/100)</f>
        <v>0</v>
      </c>
      <c r="Q405" s="12">
        <f ca="1">IF($O405="","",$O405-$P405)</f>
        <v>0</v>
      </c>
    </row>
    <row r="406" spans="1:17">
      <c r="A406" s="8"/>
      <c r="C406" s="9"/>
      <c r="E406" s="9"/>
      <c r="H406" s="10"/>
      <c r="J406" s="11"/>
      <c r="K406" s="11"/>
      <c r="N406" s="4">
        <f ca="1">IF($M406="","",IFERROR(VLOOKUP($M406,Oranlar!$A$2:$B$8,2,FALSE),""))</f>
        <v>0</v>
      </c>
      <c r="O406" s="12">
        <f ca="1">IF($K406="","",IFERROR(IF($L406="Net",$K406/(1-IF($N406="",0,$N406)/100),$K406),""))</f>
        <v>0</v>
      </c>
      <c r="P406" s="12">
        <f ca="1">IF($O406="","",$O406*IF($N406="",0,$N406)/100)</f>
        <v>0</v>
      </c>
      <c r="Q406" s="12">
        <f ca="1">IF($O406="","",$O406-$P406)</f>
        <v>0</v>
      </c>
    </row>
    <row r="407" spans="1:17">
      <c r="A407" s="8"/>
      <c r="C407" s="9"/>
      <c r="E407" s="9"/>
      <c r="H407" s="10"/>
      <c r="J407" s="11"/>
      <c r="K407" s="11"/>
      <c r="N407" s="4">
        <f ca="1">IF($M407="","",IFERROR(VLOOKUP($M407,Oranlar!$A$2:$B$8,2,FALSE),""))</f>
        <v>0</v>
      </c>
      <c r="O407" s="12">
        <f ca="1">IF($K407="","",IFERROR(IF($L407="Net",$K407/(1-IF($N407="",0,$N407)/100),$K407),""))</f>
        <v>0</v>
      </c>
      <c r="P407" s="12">
        <f ca="1">IF($O407="","",$O407*IF($N407="",0,$N407)/100)</f>
        <v>0</v>
      </c>
      <c r="Q407" s="12">
        <f ca="1">IF($O407="","",$O407-$P407)</f>
        <v>0</v>
      </c>
    </row>
    <row r="408" spans="1:17">
      <c r="A408" s="8"/>
      <c r="C408" s="9"/>
      <c r="E408" s="9"/>
      <c r="H408" s="10"/>
      <c r="J408" s="11"/>
      <c r="K408" s="11"/>
      <c r="N408" s="4">
        <f ca="1">IF($M408="","",IFERROR(VLOOKUP($M408,Oranlar!$A$2:$B$8,2,FALSE),""))</f>
        <v>0</v>
      </c>
      <c r="O408" s="12">
        <f ca="1">IF($K408="","",IFERROR(IF($L408="Net",$K408/(1-IF($N408="",0,$N408)/100),$K408),""))</f>
        <v>0</v>
      </c>
      <c r="P408" s="12">
        <f ca="1">IF($O408="","",$O408*IF($N408="",0,$N408)/100)</f>
        <v>0</v>
      </c>
      <c r="Q408" s="12">
        <f ca="1">IF($O408="","",$O408-$P408)</f>
        <v>0</v>
      </c>
    </row>
    <row r="409" spans="1:17">
      <c r="A409" s="8"/>
      <c r="C409" s="9"/>
      <c r="E409" s="9"/>
      <c r="H409" s="10"/>
      <c r="J409" s="11"/>
      <c r="K409" s="11"/>
      <c r="N409" s="4">
        <f ca="1">IF($M409="","",IFERROR(VLOOKUP($M409,Oranlar!$A$2:$B$8,2,FALSE),""))</f>
        <v>0</v>
      </c>
      <c r="O409" s="12">
        <f ca="1">IF($K409="","",IFERROR(IF($L409="Net",$K409/(1-IF($N409="",0,$N409)/100),$K409),""))</f>
        <v>0</v>
      </c>
      <c r="P409" s="12">
        <f ca="1">IF($O409="","",$O409*IF($N409="",0,$N409)/100)</f>
        <v>0</v>
      </c>
      <c r="Q409" s="12">
        <f ca="1">IF($O409="","",$O409-$P409)</f>
        <v>0</v>
      </c>
    </row>
    <row r="410" spans="1:17">
      <c r="A410" s="8"/>
      <c r="C410" s="9"/>
      <c r="E410" s="9"/>
      <c r="H410" s="10"/>
      <c r="J410" s="11"/>
      <c r="K410" s="11"/>
      <c r="N410" s="4">
        <f ca="1">IF($M410="","",IFERROR(VLOOKUP($M410,Oranlar!$A$2:$B$8,2,FALSE),""))</f>
        <v>0</v>
      </c>
      <c r="O410" s="12">
        <f ca="1">IF($K410="","",IFERROR(IF($L410="Net",$K410/(1-IF($N410="",0,$N410)/100),$K410),""))</f>
        <v>0</v>
      </c>
      <c r="P410" s="12">
        <f ca="1">IF($O410="","",$O410*IF($N410="",0,$N410)/100)</f>
        <v>0</v>
      </c>
      <c r="Q410" s="12">
        <f ca="1">IF($O410="","",$O410-$P410)</f>
        <v>0</v>
      </c>
    </row>
    <row r="411" spans="1:17">
      <c r="A411" s="8"/>
      <c r="C411" s="9"/>
      <c r="E411" s="9"/>
      <c r="H411" s="10"/>
      <c r="J411" s="11"/>
      <c r="K411" s="11"/>
      <c r="N411" s="4">
        <f ca="1">IF($M411="","",IFERROR(VLOOKUP($M411,Oranlar!$A$2:$B$8,2,FALSE),""))</f>
        <v>0</v>
      </c>
      <c r="O411" s="12">
        <f ca="1">IF($K411="","",IFERROR(IF($L411="Net",$K411/(1-IF($N411="",0,$N411)/100),$K411),""))</f>
        <v>0</v>
      </c>
      <c r="P411" s="12">
        <f ca="1">IF($O411="","",$O411*IF($N411="",0,$N411)/100)</f>
        <v>0</v>
      </c>
      <c r="Q411" s="12">
        <f ca="1">IF($O411="","",$O411-$P411)</f>
        <v>0</v>
      </c>
    </row>
    <row r="412" spans="1:17">
      <c r="A412" s="8"/>
      <c r="C412" s="9"/>
      <c r="E412" s="9"/>
      <c r="H412" s="10"/>
      <c r="J412" s="11"/>
      <c r="K412" s="11"/>
      <c r="N412" s="4">
        <f ca="1">IF($M412="","",IFERROR(VLOOKUP($M412,Oranlar!$A$2:$B$8,2,FALSE),""))</f>
        <v>0</v>
      </c>
      <c r="O412" s="12">
        <f ca="1">IF($K412="","",IFERROR(IF($L412="Net",$K412/(1-IF($N412="",0,$N412)/100),$K412),""))</f>
        <v>0</v>
      </c>
      <c r="P412" s="12">
        <f ca="1">IF($O412="","",$O412*IF($N412="",0,$N412)/100)</f>
        <v>0</v>
      </c>
      <c r="Q412" s="12">
        <f ca="1">IF($O412="","",$O412-$P412)</f>
        <v>0</v>
      </c>
    </row>
    <row r="413" spans="1:17">
      <c r="A413" s="8"/>
      <c r="C413" s="9"/>
      <c r="E413" s="9"/>
      <c r="H413" s="10"/>
      <c r="J413" s="11"/>
      <c r="K413" s="11"/>
      <c r="N413" s="4">
        <f ca="1">IF($M413="","",IFERROR(VLOOKUP($M413,Oranlar!$A$2:$B$8,2,FALSE),""))</f>
        <v>0</v>
      </c>
      <c r="O413" s="12">
        <f ca="1">IF($K413="","",IFERROR(IF($L413="Net",$K413/(1-IF($N413="",0,$N413)/100),$K413),""))</f>
        <v>0</v>
      </c>
      <c r="P413" s="12">
        <f ca="1">IF($O413="","",$O413*IF($N413="",0,$N413)/100)</f>
        <v>0</v>
      </c>
      <c r="Q413" s="12">
        <f ca="1">IF($O413="","",$O413-$P413)</f>
        <v>0</v>
      </c>
    </row>
    <row r="414" spans="1:17">
      <c r="A414" s="8"/>
      <c r="C414" s="9"/>
      <c r="E414" s="9"/>
      <c r="H414" s="10"/>
      <c r="J414" s="11"/>
      <c r="K414" s="11"/>
      <c r="N414" s="4">
        <f ca="1">IF($M414="","",IFERROR(VLOOKUP($M414,Oranlar!$A$2:$B$8,2,FALSE),""))</f>
        <v>0</v>
      </c>
      <c r="O414" s="12">
        <f ca="1">IF($K414="","",IFERROR(IF($L414="Net",$K414/(1-IF($N414="",0,$N414)/100),$K414),""))</f>
        <v>0</v>
      </c>
      <c r="P414" s="12">
        <f ca="1">IF($O414="","",$O414*IF($N414="",0,$N414)/100)</f>
        <v>0</v>
      </c>
      <c r="Q414" s="12">
        <f ca="1">IF($O414="","",$O414-$P414)</f>
        <v>0</v>
      </c>
    </row>
    <row r="415" spans="1:17">
      <c r="A415" s="8"/>
      <c r="C415" s="9"/>
      <c r="E415" s="9"/>
      <c r="H415" s="10"/>
      <c r="J415" s="11"/>
      <c r="K415" s="11"/>
      <c r="N415" s="4">
        <f ca="1">IF($M415="","",IFERROR(VLOOKUP($M415,Oranlar!$A$2:$B$8,2,FALSE),""))</f>
        <v>0</v>
      </c>
      <c r="O415" s="12">
        <f ca="1">IF($K415="","",IFERROR(IF($L415="Net",$K415/(1-IF($N415="",0,$N415)/100),$K415),""))</f>
        <v>0</v>
      </c>
      <c r="P415" s="12">
        <f ca="1">IF($O415="","",$O415*IF($N415="",0,$N415)/100)</f>
        <v>0</v>
      </c>
      <c r="Q415" s="12">
        <f ca="1">IF($O415="","",$O415-$P415)</f>
        <v>0</v>
      </c>
    </row>
    <row r="416" spans="1:17">
      <c r="A416" s="8"/>
      <c r="C416" s="9"/>
      <c r="E416" s="9"/>
      <c r="H416" s="10"/>
      <c r="J416" s="11"/>
      <c r="K416" s="11"/>
      <c r="N416" s="4">
        <f ca="1">IF($M416="","",IFERROR(VLOOKUP($M416,Oranlar!$A$2:$B$8,2,FALSE),""))</f>
        <v>0</v>
      </c>
      <c r="O416" s="12">
        <f ca="1">IF($K416="","",IFERROR(IF($L416="Net",$K416/(1-IF($N416="",0,$N416)/100),$K416),""))</f>
        <v>0</v>
      </c>
      <c r="P416" s="12">
        <f ca="1">IF($O416="","",$O416*IF($N416="",0,$N416)/100)</f>
        <v>0</v>
      </c>
      <c r="Q416" s="12">
        <f ca="1">IF($O416="","",$O416-$P416)</f>
        <v>0</v>
      </c>
    </row>
    <row r="417" spans="1:17">
      <c r="A417" s="8"/>
      <c r="C417" s="9"/>
      <c r="E417" s="9"/>
      <c r="H417" s="10"/>
      <c r="J417" s="11"/>
      <c r="K417" s="11"/>
      <c r="N417" s="4">
        <f ca="1">IF($M417="","",IFERROR(VLOOKUP($M417,Oranlar!$A$2:$B$8,2,FALSE),""))</f>
        <v>0</v>
      </c>
      <c r="O417" s="12">
        <f ca="1">IF($K417="","",IFERROR(IF($L417="Net",$K417/(1-IF($N417="",0,$N417)/100),$K417),""))</f>
        <v>0</v>
      </c>
      <c r="P417" s="12">
        <f ca="1">IF($O417="","",$O417*IF($N417="",0,$N417)/100)</f>
        <v>0</v>
      </c>
      <c r="Q417" s="12">
        <f ca="1">IF($O417="","",$O417-$P417)</f>
        <v>0</v>
      </c>
    </row>
    <row r="418" spans="1:17">
      <c r="A418" s="8"/>
      <c r="C418" s="9"/>
      <c r="E418" s="9"/>
      <c r="H418" s="10"/>
      <c r="J418" s="11"/>
      <c r="K418" s="11"/>
      <c r="N418" s="4">
        <f ca="1">IF($M418="","",IFERROR(VLOOKUP($M418,Oranlar!$A$2:$B$8,2,FALSE),""))</f>
        <v>0</v>
      </c>
      <c r="O418" s="12">
        <f ca="1">IF($K418="","",IFERROR(IF($L418="Net",$K418/(1-IF($N418="",0,$N418)/100),$K418),""))</f>
        <v>0</v>
      </c>
      <c r="P418" s="12">
        <f ca="1">IF($O418="","",$O418*IF($N418="",0,$N418)/100)</f>
        <v>0</v>
      </c>
      <c r="Q418" s="12">
        <f ca="1">IF($O418="","",$O418-$P418)</f>
        <v>0</v>
      </c>
    </row>
    <row r="419" spans="1:17">
      <c r="A419" s="8"/>
      <c r="C419" s="9"/>
      <c r="E419" s="9"/>
      <c r="H419" s="10"/>
      <c r="J419" s="11"/>
      <c r="K419" s="11"/>
      <c r="N419" s="4">
        <f ca="1">IF($M419="","",IFERROR(VLOOKUP($M419,Oranlar!$A$2:$B$8,2,FALSE),""))</f>
        <v>0</v>
      </c>
      <c r="O419" s="12">
        <f ca="1">IF($K419="","",IFERROR(IF($L419="Net",$K419/(1-IF($N419="",0,$N419)/100),$K419),""))</f>
        <v>0</v>
      </c>
      <c r="P419" s="12">
        <f ca="1">IF($O419="","",$O419*IF($N419="",0,$N419)/100)</f>
        <v>0</v>
      </c>
      <c r="Q419" s="12">
        <f ca="1">IF($O419="","",$O419-$P419)</f>
        <v>0</v>
      </c>
    </row>
    <row r="420" spans="1:17">
      <c r="A420" s="8"/>
      <c r="C420" s="9"/>
      <c r="E420" s="9"/>
      <c r="H420" s="10"/>
      <c r="J420" s="11"/>
      <c r="K420" s="11"/>
      <c r="N420" s="4">
        <f ca="1">IF($M420="","",IFERROR(VLOOKUP($M420,Oranlar!$A$2:$B$8,2,FALSE),""))</f>
        <v>0</v>
      </c>
      <c r="O420" s="12">
        <f ca="1">IF($K420="","",IFERROR(IF($L420="Net",$K420/(1-IF($N420="",0,$N420)/100),$K420),""))</f>
        <v>0</v>
      </c>
      <c r="P420" s="12">
        <f ca="1">IF($O420="","",$O420*IF($N420="",0,$N420)/100)</f>
        <v>0</v>
      </c>
      <c r="Q420" s="12">
        <f ca="1">IF($O420="","",$O420-$P420)</f>
        <v>0</v>
      </c>
    </row>
    <row r="421" spans="1:17">
      <c r="A421" s="8"/>
      <c r="C421" s="9"/>
      <c r="E421" s="9"/>
      <c r="H421" s="10"/>
      <c r="J421" s="11"/>
      <c r="K421" s="11"/>
      <c r="N421" s="4">
        <f ca="1">IF($M421="","",IFERROR(VLOOKUP($M421,Oranlar!$A$2:$B$8,2,FALSE),""))</f>
        <v>0</v>
      </c>
      <c r="O421" s="12">
        <f ca="1">IF($K421="","",IFERROR(IF($L421="Net",$K421/(1-IF($N421="",0,$N421)/100),$K421),""))</f>
        <v>0</v>
      </c>
      <c r="P421" s="12">
        <f ca="1">IF($O421="","",$O421*IF($N421="",0,$N421)/100)</f>
        <v>0</v>
      </c>
      <c r="Q421" s="12">
        <f ca="1">IF($O421="","",$O421-$P421)</f>
        <v>0</v>
      </c>
    </row>
    <row r="422" spans="1:17">
      <c r="A422" s="8"/>
      <c r="C422" s="9"/>
      <c r="E422" s="9"/>
      <c r="H422" s="10"/>
      <c r="J422" s="11"/>
      <c r="K422" s="11"/>
      <c r="N422" s="4">
        <f ca="1">IF($M422="","",IFERROR(VLOOKUP($M422,Oranlar!$A$2:$B$8,2,FALSE),""))</f>
        <v>0</v>
      </c>
      <c r="O422" s="12">
        <f ca="1">IF($K422="","",IFERROR(IF($L422="Net",$K422/(1-IF($N422="",0,$N422)/100),$K422),""))</f>
        <v>0</v>
      </c>
      <c r="P422" s="12">
        <f ca="1">IF($O422="","",$O422*IF($N422="",0,$N422)/100)</f>
        <v>0</v>
      </c>
      <c r="Q422" s="12">
        <f ca="1">IF($O422="","",$O422-$P422)</f>
        <v>0</v>
      </c>
    </row>
    <row r="423" spans="1:17">
      <c r="A423" s="8"/>
      <c r="C423" s="9"/>
      <c r="E423" s="9"/>
      <c r="H423" s="10"/>
      <c r="J423" s="11"/>
      <c r="K423" s="11"/>
      <c r="N423" s="4">
        <f ca="1">IF($M423="","",IFERROR(VLOOKUP($M423,Oranlar!$A$2:$B$8,2,FALSE),""))</f>
        <v>0</v>
      </c>
      <c r="O423" s="12">
        <f ca="1">IF($K423="","",IFERROR(IF($L423="Net",$K423/(1-IF($N423="",0,$N423)/100),$K423),""))</f>
        <v>0</v>
      </c>
      <c r="P423" s="12">
        <f ca="1">IF($O423="","",$O423*IF($N423="",0,$N423)/100)</f>
        <v>0</v>
      </c>
      <c r="Q423" s="12">
        <f ca="1">IF($O423="","",$O423-$P423)</f>
        <v>0</v>
      </c>
    </row>
    <row r="424" spans="1:17">
      <c r="A424" s="8"/>
      <c r="C424" s="9"/>
      <c r="E424" s="9"/>
      <c r="H424" s="10"/>
      <c r="J424" s="11"/>
      <c r="K424" s="11"/>
      <c r="N424" s="4">
        <f ca="1">IF($M424="","",IFERROR(VLOOKUP($M424,Oranlar!$A$2:$B$8,2,FALSE),""))</f>
        <v>0</v>
      </c>
      <c r="O424" s="12">
        <f ca="1">IF($K424="","",IFERROR(IF($L424="Net",$K424/(1-IF($N424="",0,$N424)/100),$K424),""))</f>
        <v>0</v>
      </c>
      <c r="P424" s="12">
        <f ca="1">IF($O424="","",$O424*IF($N424="",0,$N424)/100)</f>
        <v>0</v>
      </c>
      <c r="Q424" s="12">
        <f ca="1">IF($O424="","",$O424-$P424)</f>
        <v>0</v>
      </c>
    </row>
    <row r="425" spans="1:17">
      <c r="A425" s="8"/>
      <c r="C425" s="9"/>
      <c r="E425" s="9"/>
      <c r="H425" s="10"/>
      <c r="J425" s="11"/>
      <c r="K425" s="11"/>
      <c r="N425" s="4">
        <f ca="1">IF($M425="","",IFERROR(VLOOKUP($M425,Oranlar!$A$2:$B$8,2,FALSE),""))</f>
        <v>0</v>
      </c>
      <c r="O425" s="12">
        <f ca="1">IF($K425="","",IFERROR(IF($L425="Net",$K425/(1-IF($N425="",0,$N425)/100),$K425),""))</f>
        <v>0</v>
      </c>
      <c r="P425" s="12">
        <f ca="1">IF($O425="","",$O425*IF($N425="",0,$N425)/100)</f>
        <v>0</v>
      </c>
      <c r="Q425" s="12">
        <f ca="1">IF($O425="","",$O425-$P425)</f>
        <v>0</v>
      </c>
    </row>
    <row r="426" spans="1:17">
      <c r="A426" s="8"/>
      <c r="C426" s="9"/>
      <c r="E426" s="9"/>
      <c r="H426" s="10"/>
      <c r="J426" s="11"/>
      <c r="K426" s="11"/>
      <c r="N426" s="4">
        <f ca="1">IF($M426="","",IFERROR(VLOOKUP($M426,Oranlar!$A$2:$B$8,2,FALSE),""))</f>
        <v>0</v>
      </c>
      <c r="O426" s="12">
        <f ca="1">IF($K426="","",IFERROR(IF($L426="Net",$K426/(1-IF($N426="",0,$N426)/100),$K426),""))</f>
        <v>0</v>
      </c>
      <c r="P426" s="12">
        <f ca="1">IF($O426="","",$O426*IF($N426="",0,$N426)/100)</f>
        <v>0</v>
      </c>
      <c r="Q426" s="12">
        <f ca="1">IF($O426="","",$O426-$P426)</f>
        <v>0</v>
      </c>
    </row>
    <row r="427" spans="1:17">
      <c r="A427" s="8"/>
      <c r="C427" s="9"/>
      <c r="E427" s="9"/>
      <c r="H427" s="10"/>
      <c r="J427" s="11"/>
      <c r="K427" s="11"/>
      <c r="N427" s="4">
        <f ca="1">IF($M427="","",IFERROR(VLOOKUP($M427,Oranlar!$A$2:$B$8,2,FALSE),""))</f>
        <v>0</v>
      </c>
      <c r="O427" s="12">
        <f ca="1">IF($K427="","",IFERROR(IF($L427="Net",$K427/(1-IF($N427="",0,$N427)/100),$K427),""))</f>
        <v>0</v>
      </c>
      <c r="P427" s="12">
        <f ca="1">IF($O427="","",$O427*IF($N427="",0,$N427)/100)</f>
        <v>0</v>
      </c>
      <c r="Q427" s="12">
        <f ca="1">IF($O427="","",$O427-$P427)</f>
        <v>0</v>
      </c>
    </row>
    <row r="428" spans="1:17">
      <c r="A428" s="8"/>
      <c r="C428" s="9"/>
      <c r="E428" s="9"/>
      <c r="H428" s="10"/>
      <c r="J428" s="11"/>
      <c r="K428" s="11"/>
      <c r="N428" s="4">
        <f ca="1">IF($M428="","",IFERROR(VLOOKUP($M428,Oranlar!$A$2:$B$8,2,FALSE),""))</f>
        <v>0</v>
      </c>
      <c r="O428" s="12">
        <f ca="1">IF($K428="","",IFERROR(IF($L428="Net",$K428/(1-IF($N428="",0,$N428)/100),$K428),""))</f>
        <v>0</v>
      </c>
      <c r="P428" s="12">
        <f ca="1">IF($O428="","",$O428*IF($N428="",0,$N428)/100)</f>
        <v>0</v>
      </c>
      <c r="Q428" s="12">
        <f ca="1">IF($O428="","",$O428-$P428)</f>
        <v>0</v>
      </c>
    </row>
    <row r="429" spans="1:17">
      <c r="A429" s="8"/>
      <c r="C429" s="9"/>
      <c r="E429" s="9"/>
      <c r="H429" s="10"/>
      <c r="J429" s="11"/>
      <c r="K429" s="11"/>
      <c r="N429" s="4">
        <f ca="1">IF($M429="","",IFERROR(VLOOKUP($M429,Oranlar!$A$2:$B$8,2,FALSE),""))</f>
        <v>0</v>
      </c>
      <c r="O429" s="12">
        <f ca="1">IF($K429="","",IFERROR(IF($L429="Net",$K429/(1-IF($N429="",0,$N429)/100),$K429),""))</f>
        <v>0</v>
      </c>
      <c r="P429" s="12">
        <f ca="1">IF($O429="","",$O429*IF($N429="",0,$N429)/100)</f>
        <v>0</v>
      </c>
      <c r="Q429" s="12">
        <f ca="1">IF($O429="","",$O429-$P429)</f>
        <v>0</v>
      </c>
    </row>
    <row r="430" spans="1:17">
      <c r="A430" s="8"/>
      <c r="C430" s="9"/>
      <c r="E430" s="9"/>
      <c r="H430" s="10"/>
      <c r="J430" s="11"/>
      <c r="K430" s="11"/>
      <c r="N430" s="4">
        <f ca="1">IF($M430="","",IFERROR(VLOOKUP($M430,Oranlar!$A$2:$B$8,2,FALSE),""))</f>
        <v>0</v>
      </c>
      <c r="O430" s="12">
        <f ca="1">IF($K430="","",IFERROR(IF($L430="Net",$K430/(1-IF($N430="",0,$N430)/100),$K430),""))</f>
        <v>0</v>
      </c>
      <c r="P430" s="12">
        <f ca="1">IF($O430="","",$O430*IF($N430="",0,$N430)/100)</f>
        <v>0</v>
      </c>
      <c r="Q430" s="12">
        <f ca="1">IF($O430="","",$O430-$P430)</f>
        <v>0</v>
      </c>
    </row>
    <row r="431" spans="1:17">
      <c r="A431" s="8"/>
      <c r="C431" s="9"/>
      <c r="E431" s="9"/>
      <c r="H431" s="10"/>
      <c r="J431" s="11"/>
      <c r="K431" s="11"/>
      <c r="N431" s="4">
        <f ca="1">IF($M431="","",IFERROR(VLOOKUP($M431,Oranlar!$A$2:$B$8,2,FALSE),""))</f>
        <v>0</v>
      </c>
      <c r="O431" s="12">
        <f ca="1">IF($K431="","",IFERROR(IF($L431="Net",$K431/(1-IF($N431="",0,$N431)/100),$K431),""))</f>
        <v>0</v>
      </c>
      <c r="P431" s="12">
        <f ca="1">IF($O431="","",$O431*IF($N431="",0,$N431)/100)</f>
        <v>0</v>
      </c>
      <c r="Q431" s="12">
        <f ca="1">IF($O431="","",$O431-$P431)</f>
        <v>0</v>
      </c>
    </row>
    <row r="432" spans="1:17">
      <c r="A432" s="8"/>
      <c r="C432" s="9"/>
      <c r="E432" s="9"/>
      <c r="H432" s="10"/>
      <c r="J432" s="11"/>
      <c r="K432" s="11"/>
      <c r="N432" s="4">
        <f ca="1">IF($M432="","",IFERROR(VLOOKUP($M432,Oranlar!$A$2:$B$8,2,FALSE),""))</f>
        <v>0</v>
      </c>
      <c r="O432" s="12">
        <f ca="1">IF($K432="","",IFERROR(IF($L432="Net",$K432/(1-IF($N432="",0,$N432)/100),$K432),""))</f>
        <v>0</v>
      </c>
      <c r="P432" s="12">
        <f ca="1">IF($O432="","",$O432*IF($N432="",0,$N432)/100)</f>
        <v>0</v>
      </c>
      <c r="Q432" s="12">
        <f ca="1">IF($O432="","",$O432-$P432)</f>
        <v>0</v>
      </c>
    </row>
    <row r="433" spans="1:17">
      <c r="A433" s="8"/>
      <c r="C433" s="9"/>
      <c r="E433" s="9"/>
      <c r="H433" s="10"/>
      <c r="J433" s="11"/>
      <c r="K433" s="11"/>
      <c r="N433" s="4">
        <f ca="1">IF($M433="","",IFERROR(VLOOKUP($M433,Oranlar!$A$2:$B$8,2,FALSE),""))</f>
        <v>0</v>
      </c>
      <c r="O433" s="12">
        <f ca="1">IF($K433="","",IFERROR(IF($L433="Net",$K433/(1-IF($N433="",0,$N433)/100),$K433),""))</f>
        <v>0</v>
      </c>
      <c r="P433" s="12">
        <f ca="1">IF($O433="","",$O433*IF($N433="",0,$N433)/100)</f>
        <v>0</v>
      </c>
      <c r="Q433" s="12">
        <f ca="1">IF($O433="","",$O433-$P433)</f>
        <v>0</v>
      </c>
    </row>
    <row r="434" spans="1:17">
      <c r="A434" s="8"/>
      <c r="C434" s="9"/>
      <c r="E434" s="9"/>
      <c r="H434" s="10"/>
      <c r="J434" s="11"/>
      <c r="K434" s="11"/>
      <c r="N434" s="4">
        <f ca="1">IF($M434="","",IFERROR(VLOOKUP($M434,Oranlar!$A$2:$B$8,2,FALSE),""))</f>
        <v>0</v>
      </c>
      <c r="O434" s="12">
        <f ca="1">IF($K434="","",IFERROR(IF($L434="Net",$K434/(1-IF($N434="",0,$N434)/100),$K434),""))</f>
        <v>0</v>
      </c>
      <c r="P434" s="12">
        <f ca="1">IF($O434="","",$O434*IF($N434="",0,$N434)/100)</f>
        <v>0</v>
      </c>
      <c r="Q434" s="12">
        <f ca="1">IF($O434="","",$O434-$P434)</f>
        <v>0</v>
      </c>
    </row>
    <row r="435" spans="1:17">
      <c r="A435" s="8"/>
      <c r="C435" s="9"/>
      <c r="E435" s="9"/>
      <c r="H435" s="10"/>
      <c r="J435" s="11"/>
      <c r="K435" s="11"/>
      <c r="N435" s="4">
        <f ca="1">IF($M435="","",IFERROR(VLOOKUP($M435,Oranlar!$A$2:$B$8,2,FALSE),""))</f>
        <v>0</v>
      </c>
      <c r="O435" s="12">
        <f ca="1">IF($K435="","",IFERROR(IF($L435="Net",$K435/(1-IF($N435="",0,$N435)/100),$K435),""))</f>
        <v>0</v>
      </c>
      <c r="P435" s="12">
        <f ca="1">IF($O435="","",$O435*IF($N435="",0,$N435)/100)</f>
        <v>0</v>
      </c>
      <c r="Q435" s="12">
        <f ca="1">IF($O435="","",$O435-$P435)</f>
        <v>0</v>
      </c>
    </row>
    <row r="436" spans="1:17">
      <c r="A436" s="8"/>
      <c r="C436" s="9"/>
      <c r="E436" s="9"/>
      <c r="H436" s="10"/>
      <c r="J436" s="11"/>
      <c r="K436" s="11"/>
      <c r="N436" s="4">
        <f ca="1">IF($M436="","",IFERROR(VLOOKUP($M436,Oranlar!$A$2:$B$8,2,FALSE),""))</f>
        <v>0</v>
      </c>
      <c r="O436" s="12">
        <f ca="1">IF($K436="","",IFERROR(IF($L436="Net",$K436/(1-IF($N436="",0,$N436)/100),$K436),""))</f>
        <v>0</v>
      </c>
      <c r="P436" s="12">
        <f ca="1">IF($O436="","",$O436*IF($N436="",0,$N436)/100)</f>
        <v>0</v>
      </c>
      <c r="Q436" s="12">
        <f ca="1">IF($O436="","",$O436-$P436)</f>
        <v>0</v>
      </c>
    </row>
    <row r="437" spans="1:17">
      <c r="A437" s="8"/>
      <c r="C437" s="9"/>
      <c r="E437" s="9"/>
      <c r="H437" s="10"/>
      <c r="J437" s="11"/>
      <c r="K437" s="11"/>
      <c r="N437" s="4">
        <f ca="1">IF($M437="","",IFERROR(VLOOKUP($M437,Oranlar!$A$2:$B$8,2,FALSE),""))</f>
        <v>0</v>
      </c>
      <c r="O437" s="12">
        <f ca="1">IF($K437="","",IFERROR(IF($L437="Net",$K437/(1-IF($N437="",0,$N437)/100),$K437),""))</f>
        <v>0</v>
      </c>
      <c r="P437" s="12">
        <f ca="1">IF($O437="","",$O437*IF($N437="",0,$N437)/100)</f>
        <v>0</v>
      </c>
      <c r="Q437" s="12">
        <f ca="1">IF($O437="","",$O437-$P437)</f>
        <v>0</v>
      </c>
    </row>
    <row r="438" spans="1:17">
      <c r="A438" s="8"/>
      <c r="C438" s="9"/>
      <c r="E438" s="9"/>
      <c r="H438" s="10"/>
      <c r="J438" s="11"/>
      <c r="K438" s="11"/>
      <c r="N438" s="4">
        <f ca="1">IF($M438="","",IFERROR(VLOOKUP($M438,Oranlar!$A$2:$B$8,2,FALSE),""))</f>
        <v>0</v>
      </c>
      <c r="O438" s="12">
        <f ca="1">IF($K438="","",IFERROR(IF($L438="Net",$K438/(1-IF($N438="",0,$N438)/100),$K438),""))</f>
        <v>0</v>
      </c>
      <c r="P438" s="12">
        <f ca="1">IF($O438="","",$O438*IF($N438="",0,$N438)/100)</f>
        <v>0</v>
      </c>
      <c r="Q438" s="12">
        <f ca="1">IF($O438="","",$O438-$P438)</f>
        <v>0</v>
      </c>
    </row>
    <row r="439" spans="1:17">
      <c r="A439" s="8"/>
      <c r="C439" s="9"/>
      <c r="E439" s="9"/>
      <c r="H439" s="10"/>
      <c r="J439" s="11"/>
      <c r="K439" s="11"/>
      <c r="N439" s="4">
        <f ca="1">IF($M439="","",IFERROR(VLOOKUP($M439,Oranlar!$A$2:$B$8,2,FALSE),""))</f>
        <v>0</v>
      </c>
      <c r="O439" s="12">
        <f ca="1">IF($K439="","",IFERROR(IF($L439="Net",$K439/(1-IF($N439="",0,$N439)/100),$K439),""))</f>
        <v>0</v>
      </c>
      <c r="P439" s="12">
        <f ca="1">IF($O439="","",$O439*IF($N439="",0,$N439)/100)</f>
        <v>0</v>
      </c>
      <c r="Q439" s="12">
        <f ca="1">IF($O439="","",$O439-$P439)</f>
        <v>0</v>
      </c>
    </row>
    <row r="440" spans="1:17">
      <c r="A440" s="8"/>
      <c r="C440" s="9"/>
      <c r="E440" s="9"/>
      <c r="H440" s="10"/>
      <c r="J440" s="11"/>
      <c r="K440" s="11"/>
      <c r="N440" s="4">
        <f ca="1">IF($M440="","",IFERROR(VLOOKUP($M440,Oranlar!$A$2:$B$8,2,FALSE),""))</f>
        <v>0</v>
      </c>
      <c r="O440" s="12">
        <f ca="1">IF($K440="","",IFERROR(IF($L440="Net",$K440/(1-IF($N440="",0,$N440)/100),$K440),""))</f>
        <v>0</v>
      </c>
      <c r="P440" s="12">
        <f ca="1">IF($O440="","",$O440*IF($N440="",0,$N440)/100)</f>
        <v>0</v>
      </c>
      <c r="Q440" s="12">
        <f ca="1">IF($O440="","",$O440-$P440)</f>
        <v>0</v>
      </c>
    </row>
    <row r="441" spans="1:17">
      <c r="A441" s="8"/>
      <c r="C441" s="9"/>
      <c r="E441" s="9"/>
      <c r="H441" s="10"/>
      <c r="J441" s="11"/>
      <c r="K441" s="11"/>
      <c r="N441" s="4">
        <f ca="1">IF($M441="","",IFERROR(VLOOKUP($M441,Oranlar!$A$2:$B$8,2,FALSE),""))</f>
        <v>0</v>
      </c>
      <c r="O441" s="12">
        <f ca="1">IF($K441="","",IFERROR(IF($L441="Net",$K441/(1-IF($N441="",0,$N441)/100),$K441),""))</f>
        <v>0</v>
      </c>
      <c r="P441" s="12">
        <f ca="1">IF($O441="","",$O441*IF($N441="",0,$N441)/100)</f>
        <v>0</v>
      </c>
      <c r="Q441" s="12">
        <f ca="1">IF($O441="","",$O441-$P441)</f>
        <v>0</v>
      </c>
    </row>
    <row r="442" spans="1:17">
      <c r="A442" s="8"/>
      <c r="C442" s="9"/>
      <c r="E442" s="9"/>
      <c r="H442" s="10"/>
      <c r="J442" s="11"/>
      <c r="K442" s="11"/>
      <c r="N442" s="4">
        <f ca="1">IF($M442="","",IFERROR(VLOOKUP($M442,Oranlar!$A$2:$B$8,2,FALSE),""))</f>
        <v>0</v>
      </c>
      <c r="O442" s="12">
        <f ca="1">IF($K442="","",IFERROR(IF($L442="Net",$K442/(1-IF($N442="",0,$N442)/100),$K442),""))</f>
        <v>0</v>
      </c>
      <c r="P442" s="12">
        <f ca="1">IF($O442="","",$O442*IF($N442="",0,$N442)/100)</f>
        <v>0</v>
      </c>
      <c r="Q442" s="12">
        <f ca="1">IF($O442="","",$O442-$P442)</f>
        <v>0</v>
      </c>
    </row>
    <row r="443" spans="1:17">
      <c r="A443" s="8"/>
      <c r="C443" s="9"/>
      <c r="E443" s="9"/>
      <c r="H443" s="10"/>
      <c r="J443" s="11"/>
      <c r="K443" s="11"/>
      <c r="N443" s="4">
        <f ca="1">IF($M443="","",IFERROR(VLOOKUP($M443,Oranlar!$A$2:$B$8,2,FALSE),""))</f>
        <v>0</v>
      </c>
      <c r="O443" s="12">
        <f ca="1">IF($K443="","",IFERROR(IF($L443="Net",$K443/(1-IF($N443="",0,$N443)/100),$K443),""))</f>
        <v>0</v>
      </c>
      <c r="P443" s="12">
        <f ca="1">IF($O443="","",$O443*IF($N443="",0,$N443)/100)</f>
        <v>0</v>
      </c>
      <c r="Q443" s="12">
        <f ca="1">IF($O443="","",$O443-$P443)</f>
        <v>0</v>
      </c>
    </row>
    <row r="444" spans="1:17">
      <c r="A444" s="8"/>
      <c r="C444" s="9"/>
      <c r="E444" s="9"/>
      <c r="H444" s="10"/>
      <c r="J444" s="11"/>
      <c r="K444" s="11"/>
      <c r="N444" s="4">
        <f ca="1">IF($M444="","",IFERROR(VLOOKUP($M444,Oranlar!$A$2:$B$8,2,FALSE),""))</f>
        <v>0</v>
      </c>
      <c r="O444" s="12">
        <f ca="1">IF($K444="","",IFERROR(IF($L444="Net",$K444/(1-IF($N444="",0,$N444)/100),$K444),""))</f>
        <v>0</v>
      </c>
      <c r="P444" s="12">
        <f ca="1">IF($O444="","",$O444*IF($N444="",0,$N444)/100)</f>
        <v>0</v>
      </c>
      <c r="Q444" s="12">
        <f ca="1">IF($O444="","",$O444-$P444)</f>
        <v>0</v>
      </c>
    </row>
    <row r="445" spans="1:17">
      <c r="A445" s="8"/>
      <c r="C445" s="9"/>
      <c r="E445" s="9"/>
      <c r="H445" s="10"/>
      <c r="J445" s="11"/>
      <c r="K445" s="11"/>
      <c r="N445" s="4">
        <f ca="1">IF($M445="","",IFERROR(VLOOKUP($M445,Oranlar!$A$2:$B$8,2,FALSE),""))</f>
        <v>0</v>
      </c>
      <c r="O445" s="12">
        <f ca="1">IF($K445="","",IFERROR(IF($L445="Net",$K445/(1-IF($N445="",0,$N445)/100),$K445),""))</f>
        <v>0</v>
      </c>
      <c r="P445" s="12">
        <f ca="1">IF($O445="","",$O445*IF($N445="",0,$N445)/100)</f>
        <v>0</v>
      </c>
      <c r="Q445" s="12">
        <f ca="1">IF($O445="","",$O445-$P445)</f>
        <v>0</v>
      </c>
    </row>
    <row r="446" spans="1:17">
      <c r="A446" s="8"/>
      <c r="C446" s="9"/>
      <c r="E446" s="9"/>
      <c r="H446" s="10"/>
      <c r="J446" s="11"/>
      <c r="K446" s="11"/>
      <c r="N446" s="4">
        <f ca="1">IF($M446="","",IFERROR(VLOOKUP($M446,Oranlar!$A$2:$B$8,2,FALSE),""))</f>
        <v>0</v>
      </c>
      <c r="O446" s="12">
        <f ca="1">IF($K446="","",IFERROR(IF($L446="Net",$K446/(1-IF($N446="",0,$N446)/100),$K446),""))</f>
        <v>0</v>
      </c>
      <c r="P446" s="12">
        <f ca="1">IF($O446="","",$O446*IF($N446="",0,$N446)/100)</f>
        <v>0</v>
      </c>
      <c r="Q446" s="12">
        <f ca="1">IF($O446="","",$O446-$P446)</f>
        <v>0</v>
      </c>
    </row>
    <row r="447" spans="1:17">
      <c r="A447" s="8"/>
      <c r="C447" s="9"/>
      <c r="E447" s="9"/>
      <c r="H447" s="10"/>
      <c r="J447" s="11"/>
      <c r="K447" s="11"/>
      <c r="N447" s="4">
        <f ca="1">IF($M447="","",IFERROR(VLOOKUP($M447,Oranlar!$A$2:$B$8,2,FALSE),""))</f>
        <v>0</v>
      </c>
      <c r="O447" s="12">
        <f ca="1">IF($K447="","",IFERROR(IF($L447="Net",$K447/(1-IF($N447="",0,$N447)/100),$K447),""))</f>
        <v>0</v>
      </c>
      <c r="P447" s="12">
        <f ca="1">IF($O447="","",$O447*IF($N447="",0,$N447)/100)</f>
        <v>0</v>
      </c>
      <c r="Q447" s="12">
        <f ca="1">IF($O447="","",$O447-$P447)</f>
        <v>0</v>
      </c>
    </row>
    <row r="448" spans="1:17">
      <c r="A448" s="8"/>
      <c r="C448" s="9"/>
      <c r="E448" s="9"/>
      <c r="H448" s="10"/>
      <c r="J448" s="11"/>
      <c r="K448" s="11"/>
      <c r="N448" s="4">
        <f ca="1">IF($M448="","",IFERROR(VLOOKUP($M448,Oranlar!$A$2:$B$8,2,FALSE),""))</f>
        <v>0</v>
      </c>
      <c r="O448" s="12">
        <f ca="1">IF($K448="","",IFERROR(IF($L448="Net",$K448/(1-IF($N448="",0,$N448)/100),$K448),""))</f>
        <v>0</v>
      </c>
      <c r="P448" s="12">
        <f ca="1">IF($O448="","",$O448*IF($N448="",0,$N448)/100)</f>
        <v>0</v>
      </c>
      <c r="Q448" s="12">
        <f ca="1">IF($O448="","",$O448-$P448)</f>
        <v>0</v>
      </c>
    </row>
    <row r="449" spans="1:17">
      <c r="A449" s="8"/>
      <c r="C449" s="9"/>
      <c r="E449" s="9"/>
      <c r="H449" s="10"/>
      <c r="J449" s="11"/>
      <c r="K449" s="11"/>
      <c r="N449" s="4">
        <f ca="1">IF($M449="","",IFERROR(VLOOKUP($M449,Oranlar!$A$2:$B$8,2,FALSE),""))</f>
        <v>0</v>
      </c>
      <c r="O449" s="12">
        <f ca="1">IF($K449="","",IFERROR(IF($L449="Net",$K449/(1-IF($N449="",0,$N449)/100),$K449),""))</f>
        <v>0</v>
      </c>
      <c r="P449" s="12">
        <f ca="1">IF($O449="","",$O449*IF($N449="",0,$N449)/100)</f>
        <v>0</v>
      </c>
      <c r="Q449" s="12">
        <f ca="1">IF($O449="","",$O449-$P449)</f>
        <v>0</v>
      </c>
    </row>
    <row r="450" spans="1:17">
      <c r="A450" s="8"/>
      <c r="C450" s="9"/>
      <c r="E450" s="9"/>
      <c r="H450" s="10"/>
      <c r="J450" s="11"/>
      <c r="K450" s="11"/>
      <c r="N450" s="4">
        <f ca="1">IF($M450="","",IFERROR(VLOOKUP($M450,Oranlar!$A$2:$B$8,2,FALSE),""))</f>
        <v>0</v>
      </c>
      <c r="O450" s="12">
        <f ca="1">IF($K450="","",IFERROR(IF($L450="Net",$K450/(1-IF($N450="",0,$N450)/100),$K450),""))</f>
        <v>0</v>
      </c>
      <c r="P450" s="12">
        <f ca="1">IF($O450="","",$O450*IF($N450="",0,$N450)/100)</f>
        <v>0</v>
      </c>
      <c r="Q450" s="12">
        <f ca="1">IF($O450="","",$O450-$P450)</f>
        <v>0</v>
      </c>
    </row>
    <row r="451" spans="1:17">
      <c r="A451" s="8"/>
      <c r="C451" s="9"/>
      <c r="E451" s="9"/>
      <c r="H451" s="10"/>
      <c r="J451" s="11"/>
      <c r="K451" s="11"/>
      <c r="N451" s="4">
        <f ca="1">IF($M451="","",IFERROR(VLOOKUP($M451,Oranlar!$A$2:$B$8,2,FALSE),""))</f>
        <v>0</v>
      </c>
      <c r="O451" s="12">
        <f ca="1">IF($K451="","",IFERROR(IF($L451="Net",$K451/(1-IF($N451="",0,$N451)/100),$K451),""))</f>
        <v>0</v>
      </c>
      <c r="P451" s="12">
        <f ca="1">IF($O451="","",$O451*IF($N451="",0,$N451)/100)</f>
        <v>0</v>
      </c>
      <c r="Q451" s="12">
        <f ca="1">IF($O451="","",$O451-$P451)</f>
        <v>0</v>
      </c>
    </row>
    <row r="452" spans="1:17">
      <c r="A452" s="8"/>
      <c r="C452" s="9"/>
      <c r="E452" s="9"/>
      <c r="H452" s="10"/>
      <c r="J452" s="11"/>
      <c r="K452" s="11"/>
      <c r="N452" s="4">
        <f ca="1">IF($M452="","",IFERROR(VLOOKUP($M452,Oranlar!$A$2:$B$8,2,FALSE),""))</f>
        <v>0</v>
      </c>
      <c r="O452" s="12">
        <f ca="1">IF($K452="","",IFERROR(IF($L452="Net",$K452/(1-IF($N452="",0,$N452)/100),$K452),""))</f>
        <v>0</v>
      </c>
      <c r="P452" s="12">
        <f ca="1">IF($O452="","",$O452*IF($N452="",0,$N452)/100)</f>
        <v>0</v>
      </c>
      <c r="Q452" s="12">
        <f ca="1">IF($O452="","",$O452-$P452)</f>
        <v>0</v>
      </c>
    </row>
    <row r="453" spans="1:17">
      <c r="A453" s="8"/>
      <c r="C453" s="9"/>
      <c r="E453" s="9"/>
      <c r="H453" s="10"/>
      <c r="J453" s="11"/>
      <c r="K453" s="11"/>
      <c r="N453" s="4">
        <f ca="1">IF($M453="","",IFERROR(VLOOKUP($M453,Oranlar!$A$2:$B$8,2,FALSE),""))</f>
        <v>0</v>
      </c>
      <c r="O453" s="12">
        <f ca="1">IF($K453="","",IFERROR(IF($L453="Net",$K453/(1-IF($N453="",0,$N453)/100),$K453),""))</f>
        <v>0</v>
      </c>
      <c r="P453" s="12">
        <f ca="1">IF($O453="","",$O453*IF($N453="",0,$N453)/100)</f>
        <v>0</v>
      </c>
      <c r="Q453" s="12">
        <f ca="1">IF($O453="","",$O453-$P453)</f>
        <v>0</v>
      </c>
    </row>
    <row r="454" spans="1:17">
      <c r="A454" s="8"/>
      <c r="C454" s="9"/>
      <c r="E454" s="9"/>
      <c r="H454" s="10"/>
      <c r="J454" s="11"/>
      <c r="K454" s="11"/>
      <c r="N454" s="4">
        <f ca="1">IF($M454="","",IFERROR(VLOOKUP($M454,Oranlar!$A$2:$B$8,2,FALSE),""))</f>
        <v>0</v>
      </c>
      <c r="O454" s="12">
        <f ca="1">IF($K454="","",IFERROR(IF($L454="Net",$K454/(1-IF($N454="",0,$N454)/100),$K454),""))</f>
        <v>0</v>
      </c>
      <c r="P454" s="12">
        <f ca="1">IF($O454="","",$O454*IF($N454="",0,$N454)/100)</f>
        <v>0</v>
      </c>
      <c r="Q454" s="12">
        <f ca="1">IF($O454="","",$O454-$P454)</f>
        <v>0</v>
      </c>
    </row>
    <row r="455" spans="1:17">
      <c r="A455" s="8"/>
      <c r="C455" s="9"/>
      <c r="E455" s="9"/>
      <c r="H455" s="10"/>
      <c r="J455" s="11"/>
      <c r="K455" s="11"/>
      <c r="N455" s="4">
        <f ca="1">IF($M455="","",IFERROR(VLOOKUP($M455,Oranlar!$A$2:$B$8,2,FALSE),""))</f>
        <v>0</v>
      </c>
      <c r="O455" s="12">
        <f ca="1">IF($K455="","",IFERROR(IF($L455="Net",$K455/(1-IF($N455="",0,$N455)/100),$K455),""))</f>
        <v>0</v>
      </c>
      <c r="P455" s="12">
        <f ca="1">IF($O455="","",$O455*IF($N455="",0,$N455)/100)</f>
        <v>0</v>
      </c>
      <c r="Q455" s="12">
        <f ca="1">IF($O455="","",$O455-$P455)</f>
        <v>0</v>
      </c>
    </row>
    <row r="456" spans="1:17">
      <c r="A456" s="8"/>
      <c r="C456" s="9"/>
      <c r="E456" s="9"/>
      <c r="H456" s="10"/>
      <c r="J456" s="11"/>
      <c r="K456" s="11"/>
      <c r="N456" s="4">
        <f ca="1">IF($M456="","",IFERROR(VLOOKUP($M456,Oranlar!$A$2:$B$8,2,FALSE),""))</f>
        <v>0</v>
      </c>
      <c r="O456" s="12">
        <f ca="1">IF($K456="","",IFERROR(IF($L456="Net",$K456/(1-IF($N456="",0,$N456)/100),$K456),""))</f>
        <v>0</v>
      </c>
      <c r="P456" s="12">
        <f ca="1">IF($O456="","",$O456*IF($N456="",0,$N456)/100)</f>
        <v>0</v>
      </c>
      <c r="Q456" s="12">
        <f ca="1">IF($O456="","",$O456-$P456)</f>
        <v>0</v>
      </c>
    </row>
    <row r="457" spans="1:17">
      <c r="A457" s="8"/>
      <c r="C457" s="9"/>
      <c r="E457" s="9"/>
      <c r="H457" s="10"/>
      <c r="J457" s="11"/>
      <c r="K457" s="11"/>
      <c r="N457" s="4">
        <f ca="1">IF($M457="","",IFERROR(VLOOKUP($M457,Oranlar!$A$2:$B$8,2,FALSE),""))</f>
        <v>0</v>
      </c>
      <c r="O457" s="12">
        <f ca="1">IF($K457="","",IFERROR(IF($L457="Net",$K457/(1-IF($N457="",0,$N457)/100),$K457),""))</f>
        <v>0</v>
      </c>
      <c r="P457" s="12">
        <f ca="1">IF($O457="","",$O457*IF($N457="",0,$N457)/100)</f>
        <v>0</v>
      </c>
      <c r="Q457" s="12">
        <f ca="1">IF($O457="","",$O457-$P457)</f>
        <v>0</v>
      </c>
    </row>
    <row r="458" spans="1:17">
      <c r="A458" s="8"/>
      <c r="C458" s="9"/>
      <c r="E458" s="9"/>
      <c r="H458" s="10"/>
      <c r="J458" s="11"/>
      <c r="K458" s="11"/>
      <c r="N458" s="4">
        <f ca="1">IF($M458="","",IFERROR(VLOOKUP($M458,Oranlar!$A$2:$B$8,2,FALSE),""))</f>
        <v>0</v>
      </c>
      <c r="O458" s="12">
        <f ca="1">IF($K458="","",IFERROR(IF($L458="Net",$K458/(1-IF($N458="",0,$N458)/100),$K458),""))</f>
        <v>0</v>
      </c>
      <c r="P458" s="12">
        <f ca="1">IF($O458="","",$O458*IF($N458="",0,$N458)/100)</f>
        <v>0</v>
      </c>
      <c r="Q458" s="12">
        <f ca="1">IF($O458="","",$O458-$P458)</f>
        <v>0</v>
      </c>
    </row>
    <row r="459" spans="1:17">
      <c r="A459" s="8"/>
      <c r="C459" s="9"/>
      <c r="E459" s="9"/>
      <c r="H459" s="10"/>
      <c r="J459" s="11"/>
      <c r="K459" s="11"/>
      <c r="N459" s="4">
        <f ca="1">IF($M459="","",IFERROR(VLOOKUP($M459,Oranlar!$A$2:$B$8,2,FALSE),""))</f>
        <v>0</v>
      </c>
      <c r="O459" s="12">
        <f ca="1">IF($K459="","",IFERROR(IF($L459="Net",$K459/(1-IF($N459="",0,$N459)/100),$K459),""))</f>
        <v>0</v>
      </c>
      <c r="P459" s="12">
        <f ca="1">IF($O459="","",$O459*IF($N459="",0,$N459)/100)</f>
        <v>0</v>
      </c>
      <c r="Q459" s="12">
        <f ca="1">IF($O459="","",$O459-$P459)</f>
        <v>0</v>
      </c>
    </row>
    <row r="460" spans="1:17">
      <c r="A460" s="8"/>
      <c r="C460" s="9"/>
      <c r="E460" s="9"/>
      <c r="H460" s="10"/>
      <c r="J460" s="11"/>
      <c r="K460" s="11"/>
      <c r="N460" s="4">
        <f ca="1">IF($M460="","",IFERROR(VLOOKUP($M460,Oranlar!$A$2:$B$8,2,FALSE),""))</f>
        <v>0</v>
      </c>
      <c r="O460" s="12">
        <f ca="1">IF($K460="","",IFERROR(IF($L460="Net",$K460/(1-IF($N460="",0,$N460)/100),$K460),""))</f>
        <v>0</v>
      </c>
      <c r="P460" s="12">
        <f ca="1">IF($O460="","",$O460*IF($N460="",0,$N460)/100)</f>
        <v>0</v>
      </c>
      <c r="Q460" s="12">
        <f ca="1">IF($O460="","",$O460-$P460)</f>
        <v>0</v>
      </c>
    </row>
    <row r="461" spans="1:17">
      <c r="A461" s="8"/>
      <c r="C461" s="9"/>
      <c r="E461" s="9"/>
      <c r="H461" s="10"/>
      <c r="J461" s="11"/>
      <c r="K461" s="11"/>
      <c r="N461" s="4">
        <f ca="1">IF($M461="","",IFERROR(VLOOKUP($M461,Oranlar!$A$2:$B$8,2,FALSE),""))</f>
        <v>0</v>
      </c>
      <c r="O461" s="12">
        <f ca="1">IF($K461="","",IFERROR(IF($L461="Net",$K461/(1-IF($N461="",0,$N461)/100),$K461),""))</f>
        <v>0</v>
      </c>
      <c r="P461" s="12">
        <f ca="1">IF($O461="","",$O461*IF($N461="",0,$N461)/100)</f>
        <v>0</v>
      </c>
      <c r="Q461" s="12">
        <f ca="1">IF($O461="","",$O461-$P461)</f>
        <v>0</v>
      </c>
    </row>
    <row r="462" spans="1:17">
      <c r="A462" s="8"/>
      <c r="C462" s="9"/>
      <c r="E462" s="9"/>
      <c r="H462" s="10"/>
      <c r="J462" s="11"/>
      <c r="K462" s="11"/>
      <c r="N462" s="4">
        <f ca="1">IF($M462="","",IFERROR(VLOOKUP($M462,Oranlar!$A$2:$B$8,2,FALSE),""))</f>
        <v>0</v>
      </c>
      <c r="O462" s="12">
        <f ca="1">IF($K462="","",IFERROR(IF($L462="Net",$K462/(1-IF($N462="",0,$N462)/100),$K462),""))</f>
        <v>0</v>
      </c>
      <c r="P462" s="12">
        <f ca="1">IF($O462="","",$O462*IF($N462="",0,$N462)/100)</f>
        <v>0</v>
      </c>
      <c r="Q462" s="12">
        <f ca="1">IF($O462="","",$O462-$P462)</f>
        <v>0</v>
      </c>
    </row>
    <row r="463" spans="1:17">
      <c r="A463" s="8"/>
      <c r="C463" s="9"/>
      <c r="E463" s="9"/>
      <c r="H463" s="10"/>
      <c r="J463" s="11"/>
      <c r="K463" s="11"/>
      <c r="N463" s="4">
        <f ca="1">IF($M463="","",IFERROR(VLOOKUP($M463,Oranlar!$A$2:$B$8,2,FALSE),""))</f>
        <v>0</v>
      </c>
      <c r="O463" s="12">
        <f ca="1">IF($K463="","",IFERROR(IF($L463="Net",$K463/(1-IF($N463="",0,$N463)/100),$K463),""))</f>
        <v>0</v>
      </c>
      <c r="P463" s="12">
        <f ca="1">IF($O463="","",$O463*IF($N463="",0,$N463)/100)</f>
        <v>0</v>
      </c>
      <c r="Q463" s="12">
        <f ca="1">IF($O463="","",$O463-$P463)</f>
        <v>0</v>
      </c>
    </row>
    <row r="464" spans="1:17">
      <c r="A464" s="8"/>
      <c r="C464" s="9"/>
      <c r="E464" s="9"/>
      <c r="H464" s="10"/>
      <c r="J464" s="11"/>
      <c r="K464" s="11"/>
      <c r="N464" s="4">
        <f ca="1">IF($M464="","",IFERROR(VLOOKUP($M464,Oranlar!$A$2:$B$8,2,FALSE),""))</f>
        <v>0</v>
      </c>
      <c r="O464" s="12">
        <f ca="1">IF($K464="","",IFERROR(IF($L464="Net",$K464/(1-IF($N464="",0,$N464)/100),$K464),""))</f>
        <v>0</v>
      </c>
      <c r="P464" s="12">
        <f ca="1">IF($O464="","",$O464*IF($N464="",0,$N464)/100)</f>
        <v>0</v>
      </c>
      <c r="Q464" s="12">
        <f ca="1">IF($O464="","",$O464-$P464)</f>
        <v>0</v>
      </c>
    </row>
    <row r="465" spans="1:17">
      <c r="A465" s="8"/>
      <c r="C465" s="9"/>
      <c r="E465" s="9"/>
      <c r="H465" s="10"/>
      <c r="J465" s="11"/>
      <c r="K465" s="11"/>
      <c r="N465" s="4">
        <f ca="1">IF($M465="","",IFERROR(VLOOKUP($M465,Oranlar!$A$2:$B$8,2,FALSE),""))</f>
        <v>0</v>
      </c>
      <c r="O465" s="12">
        <f ca="1">IF($K465="","",IFERROR(IF($L465="Net",$K465/(1-IF($N465="",0,$N465)/100),$K465),""))</f>
        <v>0</v>
      </c>
      <c r="P465" s="12">
        <f ca="1">IF($O465="","",$O465*IF($N465="",0,$N465)/100)</f>
        <v>0</v>
      </c>
      <c r="Q465" s="12">
        <f ca="1">IF($O465="","",$O465-$P465)</f>
        <v>0</v>
      </c>
    </row>
    <row r="466" spans="1:17">
      <c r="A466" s="8"/>
      <c r="C466" s="9"/>
      <c r="E466" s="9"/>
      <c r="H466" s="10"/>
      <c r="J466" s="11"/>
      <c r="K466" s="11"/>
      <c r="N466" s="4">
        <f ca="1">IF($M466="","",IFERROR(VLOOKUP($M466,Oranlar!$A$2:$B$8,2,FALSE),""))</f>
        <v>0</v>
      </c>
      <c r="O466" s="12">
        <f ca="1">IF($K466="","",IFERROR(IF($L466="Net",$K466/(1-IF($N466="",0,$N466)/100),$K466),""))</f>
        <v>0</v>
      </c>
      <c r="P466" s="12">
        <f ca="1">IF($O466="","",$O466*IF($N466="",0,$N466)/100)</f>
        <v>0</v>
      </c>
      <c r="Q466" s="12">
        <f ca="1">IF($O466="","",$O466-$P466)</f>
        <v>0</v>
      </c>
    </row>
    <row r="467" spans="1:17">
      <c r="A467" s="8"/>
      <c r="C467" s="9"/>
      <c r="E467" s="9"/>
      <c r="H467" s="10"/>
      <c r="J467" s="11"/>
      <c r="K467" s="11"/>
      <c r="N467" s="4">
        <f ca="1">IF($M467="","",IFERROR(VLOOKUP($M467,Oranlar!$A$2:$B$8,2,FALSE),""))</f>
        <v>0</v>
      </c>
      <c r="O467" s="12">
        <f ca="1">IF($K467="","",IFERROR(IF($L467="Net",$K467/(1-IF($N467="",0,$N467)/100),$K467),""))</f>
        <v>0</v>
      </c>
      <c r="P467" s="12">
        <f ca="1">IF($O467="","",$O467*IF($N467="",0,$N467)/100)</f>
        <v>0</v>
      </c>
      <c r="Q467" s="12">
        <f ca="1">IF($O467="","",$O467-$P467)</f>
        <v>0</v>
      </c>
    </row>
    <row r="468" spans="1:17">
      <c r="A468" s="8"/>
      <c r="C468" s="9"/>
      <c r="E468" s="9"/>
      <c r="H468" s="10"/>
      <c r="J468" s="11"/>
      <c r="K468" s="11"/>
      <c r="N468" s="4">
        <f ca="1">IF($M468="","",IFERROR(VLOOKUP($M468,Oranlar!$A$2:$B$8,2,FALSE),""))</f>
        <v>0</v>
      </c>
      <c r="O468" s="12">
        <f ca="1">IF($K468="","",IFERROR(IF($L468="Net",$K468/(1-IF($N468="",0,$N468)/100),$K468),""))</f>
        <v>0</v>
      </c>
      <c r="P468" s="12">
        <f ca="1">IF($O468="","",$O468*IF($N468="",0,$N468)/100)</f>
        <v>0</v>
      </c>
      <c r="Q468" s="12">
        <f ca="1">IF($O468="","",$O468-$P468)</f>
        <v>0</v>
      </c>
    </row>
    <row r="469" spans="1:17">
      <c r="A469" s="8"/>
      <c r="C469" s="9"/>
      <c r="E469" s="9"/>
      <c r="H469" s="10"/>
      <c r="J469" s="11"/>
      <c r="K469" s="11"/>
      <c r="N469" s="4">
        <f ca="1">IF($M469="","",IFERROR(VLOOKUP($M469,Oranlar!$A$2:$B$8,2,FALSE),""))</f>
        <v>0</v>
      </c>
      <c r="O469" s="12">
        <f ca="1">IF($K469="","",IFERROR(IF($L469="Net",$K469/(1-IF($N469="",0,$N469)/100),$K469),""))</f>
        <v>0</v>
      </c>
      <c r="P469" s="12">
        <f ca="1">IF($O469="","",$O469*IF($N469="",0,$N469)/100)</f>
        <v>0</v>
      </c>
      <c r="Q469" s="12">
        <f ca="1">IF($O469="","",$O469-$P469)</f>
        <v>0</v>
      </c>
    </row>
    <row r="470" spans="1:17">
      <c r="A470" s="8"/>
      <c r="C470" s="9"/>
      <c r="E470" s="9"/>
      <c r="H470" s="10"/>
      <c r="J470" s="11"/>
      <c r="K470" s="11"/>
      <c r="N470" s="4">
        <f ca="1">IF($M470="","",IFERROR(VLOOKUP($M470,Oranlar!$A$2:$B$8,2,FALSE),""))</f>
        <v>0</v>
      </c>
      <c r="O470" s="12">
        <f ca="1">IF($K470="","",IFERROR(IF($L470="Net",$K470/(1-IF($N470="",0,$N470)/100),$K470),""))</f>
        <v>0</v>
      </c>
      <c r="P470" s="12">
        <f ca="1">IF($O470="","",$O470*IF($N470="",0,$N470)/100)</f>
        <v>0</v>
      </c>
      <c r="Q470" s="12">
        <f ca="1">IF($O470="","",$O470-$P470)</f>
        <v>0</v>
      </c>
    </row>
    <row r="471" spans="1:17">
      <c r="A471" s="8"/>
      <c r="C471" s="9"/>
      <c r="E471" s="9"/>
      <c r="H471" s="10"/>
      <c r="J471" s="11"/>
      <c r="K471" s="11"/>
      <c r="N471" s="4">
        <f ca="1">IF($M471="","",IFERROR(VLOOKUP($M471,Oranlar!$A$2:$B$8,2,FALSE),""))</f>
        <v>0</v>
      </c>
      <c r="O471" s="12">
        <f ca="1">IF($K471="","",IFERROR(IF($L471="Net",$K471/(1-IF($N471="",0,$N471)/100),$K471),""))</f>
        <v>0</v>
      </c>
      <c r="P471" s="12">
        <f ca="1">IF($O471="","",$O471*IF($N471="",0,$N471)/100)</f>
        <v>0</v>
      </c>
      <c r="Q471" s="12">
        <f ca="1">IF($O471="","",$O471-$P471)</f>
        <v>0</v>
      </c>
    </row>
    <row r="472" spans="1:17">
      <c r="A472" s="8"/>
      <c r="C472" s="9"/>
      <c r="E472" s="9"/>
      <c r="H472" s="10"/>
      <c r="J472" s="11"/>
      <c r="K472" s="11"/>
      <c r="N472" s="4">
        <f ca="1">IF($M472="","",IFERROR(VLOOKUP($M472,Oranlar!$A$2:$B$8,2,FALSE),""))</f>
        <v>0</v>
      </c>
      <c r="O472" s="12">
        <f ca="1">IF($K472="","",IFERROR(IF($L472="Net",$K472/(1-IF($N472="",0,$N472)/100),$K472),""))</f>
        <v>0</v>
      </c>
      <c r="P472" s="12">
        <f ca="1">IF($O472="","",$O472*IF($N472="",0,$N472)/100)</f>
        <v>0</v>
      </c>
      <c r="Q472" s="12">
        <f ca="1">IF($O472="","",$O472-$P472)</f>
        <v>0</v>
      </c>
    </row>
    <row r="473" spans="1:17">
      <c r="A473" s="8"/>
      <c r="C473" s="9"/>
      <c r="E473" s="9"/>
      <c r="H473" s="10"/>
      <c r="J473" s="11"/>
      <c r="K473" s="11"/>
      <c r="N473" s="4">
        <f ca="1">IF($M473="","",IFERROR(VLOOKUP($M473,Oranlar!$A$2:$B$8,2,FALSE),""))</f>
        <v>0</v>
      </c>
      <c r="O473" s="12">
        <f ca="1">IF($K473="","",IFERROR(IF($L473="Net",$K473/(1-IF($N473="",0,$N473)/100),$K473),""))</f>
        <v>0</v>
      </c>
      <c r="P473" s="12">
        <f ca="1">IF($O473="","",$O473*IF($N473="",0,$N473)/100)</f>
        <v>0</v>
      </c>
      <c r="Q473" s="12">
        <f ca="1">IF($O473="","",$O473-$P473)</f>
        <v>0</v>
      </c>
    </row>
    <row r="474" spans="1:17">
      <c r="A474" s="8"/>
      <c r="C474" s="9"/>
      <c r="E474" s="9"/>
      <c r="H474" s="10"/>
      <c r="J474" s="11"/>
      <c r="K474" s="11"/>
      <c r="N474" s="4">
        <f ca="1">IF($M474="","",IFERROR(VLOOKUP($M474,Oranlar!$A$2:$B$8,2,FALSE),""))</f>
        <v>0</v>
      </c>
      <c r="O474" s="12">
        <f ca="1">IF($K474="","",IFERROR(IF($L474="Net",$K474/(1-IF($N474="",0,$N474)/100),$K474),""))</f>
        <v>0</v>
      </c>
      <c r="P474" s="12">
        <f ca="1">IF($O474="","",$O474*IF($N474="",0,$N474)/100)</f>
        <v>0</v>
      </c>
      <c r="Q474" s="12">
        <f ca="1">IF($O474="","",$O474-$P474)</f>
        <v>0</v>
      </c>
    </row>
    <row r="475" spans="1:17">
      <c r="A475" s="8"/>
      <c r="C475" s="9"/>
      <c r="E475" s="9"/>
      <c r="H475" s="10"/>
      <c r="J475" s="11"/>
      <c r="K475" s="11"/>
      <c r="N475" s="4">
        <f ca="1">IF($M475="","",IFERROR(VLOOKUP($M475,Oranlar!$A$2:$B$8,2,FALSE),""))</f>
        <v>0</v>
      </c>
      <c r="O475" s="12">
        <f ca="1">IF($K475="","",IFERROR(IF($L475="Net",$K475/(1-IF($N475="",0,$N475)/100),$K475),""))</f>
        <v>0</v>
      </c>
      <c r="P475" s="12">
        <f ca="1">IF($O475="","",$O475*IF($N475="",0,$N475)/100)</f>
        <v>0</v>
      </c>
      <c r="Q475" s="12">
        <f ca="1">IF($O475="","",$O475-$P475)</f>
        <v>0</v>
      </c>
    </row>
    <row r="476" spans="1:17">
      <c r="A476" s="8"/>
      <c r="C476" s="9"/>
      <c r="E476" s="9"/>
      <c r="H476" s="10"/>
      <c r="J476" s="11"/>
      <c r="K476" s="11"/>
      <c r="N476" s="4">
        <f ca="1">IF($M476="","",IFERROR(VLOOKUP($M476,Oranlar!$A$2:$B$8,2,FALSE),""))</f>
        <v>0</v>
      </c>
      <c r="O476" s="12">
        <f ca="1">IF($K476="","",IFERROR(IF($L476="Net",$K476/(1-IF($N476="",0,$N476)/100),$K476),""))</f>
        <v>0</v>
      </c>
      <c r="P476" s="12">
        <f ca="1">IF($O476="","",$O476*IF($N476="",0,$N476)/100)</f>
        <v>0</v>
      </c>
      <c r="Q476" s="12">
        <f ca="1">IF($O476="","",$O476-$P476)</f>
        <v>0</v>
      </c>
    </row>
    <row r="477" spans="1:17">
      <c r="A477" s="8"/>
      <c r="C477" s="9"/>
      <c r="E477" s="9"/>
      <c r="H477" s="10"/>
      <c r="J477" s="11"/>
      <c r="K477" s="11"/>
      <c r="N477" s="4">
        <f ca="1">IF($M477="","",IFERROR(VLOOKUP($M477,Oranlar!$A$2:$B$8,2,FALSE),""))</f>
        <v>0</v>
      </c>
      <c r="O477" s="12">
        <f ca="1">IF($K477="","",IFERROR(IF($L477="Net",$K477/(1-IF($N477="",0,$N477)/100),$K477),""))</f>
        <v>0</v>
      </c>
      <c r="P477" s="12">
        <f ca="1">IF($O477="","",$O477*IF($N477="",0,$N477)/100)</f>
        <v>0</v>
      </c>
      <c r="Q477" s="12">
        <f ca="1">IF($O477="","",$O477-$P477)</f>
        <v>0</v>
      </c>
    </row>
    <row r="478" spans="1:17">
      <c r="A478" s="8"/>
      <c r="C478" s="9"/>
      <c r="E478" s="9"/>
      <c r="H478" s="10"/>
      <c r="J478" s="11"/>
      <c r="K478" s="11"/>
      <c r="N478" s="4">
        <f ca="1">IF($M478="","",IFERROR(VLOOKUP($M478,Oranlar!$A$2:$B$8,2,FALSE),""))</f>
        <v>0</v>
      </c>
      <c r="O478" s="12">
        <f ca="1">IF($K478="","",IFERROR(IF($L478="Net",$K478/(1-IF($N478="",0,$N478)/100),$K478),""))</f>
        <v>0</v>
      </c>
      <c r="P478" s="12">
        <f ca="1">IF($O478="","",$O478*IF($N478="",0,$N478)/100)</f>
        <v>0</v>
      </c>
      <c r="Q478" s="12">
        <f ca="1">IF($O478="","",$O478-$P478)</f>
        <v>0</v>
      </c>
    </row>
    <row r="479" spans="1:17">
      <c r="A479" s="8"/>
      <c r="C479" s="9"/>
      <c r="E479" s="9"/>
      <c r="H479" s="10"/>
      <c r="J479" s="11"/>
      <c r="K479" s="11"/>
      <c r="N479" s="4">
        <f ca="1">IF($M479="","",IFERROR(VLOOKUP($M479,Oranlar!$A$2:$B$8,2,FALSE),""))</f>
        <v>0</v>
      </c>
      <c r="O479" s="12">
        <f ca="1">IF($K479="","",IFERROR(IF($L479="Net",$K479/(1-IF($N479="",0,$N479)/100),$K479),""))</f>
        <v>0</v>
      </c>
      <c r="P479" s="12">
        <f ca="1">IF($O479="","",$O479*IF($N479="",0,$N479)/100)</f>
        <v>0</v>
      </c>
      <c r="Q479" s="12">
        <f ca="1">IF($O479="","",$O479-$P479)</f>
        <v>0</v>
      </c>
    </row>
    <row r="480" spans="1:17">
      <c r="A480" s="8"/>
      <c r="C480" s="9"/>
      <c r="E480" s="9"/>
      <c r="H480" s="10"/>
      <c r="J480" s="11"/>
      <c r="K480" s="11"/>
      <c r="N480" s="4">
        <f ca="1">IF($M480="","",IFERROR(VLOOKUP($M480,Oranlar!$A$2:$B$8,2,FALSE),""))</f>
        <v>0</v>
      </c>
      <c r="O480" s="12">
        <f ca="1">IF($K480="","",IFERROR(IF($L480="Net",$K480/(1-IF($N480="",0,$N480)/100),$K480),""))</f>
        <v>0</v>
      </c>
      <c r="P480" s="12">
        <f ca="1">IF($O480="","",$O480*IF($N480="",0,$N480)/100)</f>
        <v>0</v>
      </c>
      <c r="Q480" s="12">
        <f ca="1">IF($O480="","",$O480-$P480)</f>
        <v>0</v>
      </c>
    </row>
    <row r="481" spans="1:17">
      <c r="A481" s="8"/>
      <c r="C481" s="9"/>
      <c r="E481" s="9"/>
      <c r="H481" s="10"/>
      <c r="J481" s="11"/>
      <c r="K481" s="11"/>
      <c r="N481" s="4">
        <f ca="1">IF($M481="","",IFERROR(VLOOKUP($M481,Oranlar!$A$2:$B$8,2,FALSE),""))</f>
        <v>0</v>
      </c>
      <c r="O481" s="12">
        <f ca="1">IF($K481="","",IFERROR(IF($L481="Net",$K481/(1-IF($N481="",0,$N481)/100),$K481),""))</f>
        <v>0</v>
      </c>
      <c r="P481" s="12">
        <f ca="1">IF($O481="","",$O481*IF($N481="",0,$N481)/100)</f>
        <v>0</v>
      </c>
      <c r="Q481" s="12">
        <f ca="1">IF($O481="","",$O481-$P481)</f>
        <v>0</v>
      </c>
    </row>
    <row r="482" spans="1:17">
      <c r="A482" s="8"/>
      <c r="C482" s="9"/>
      <c r="E482" s="9"/>
      <c r="H482" s="10"/>
      <c r="J482" s="11"/>
      <c r="K482" s="11"/>
      <c r="N482" s="4">
        <f ca="1">IF($M482="","",IFERROR(VLOOKUP($M482,Oranlar!$A$2:$B$8,2,FALSE),""))</f>
        <v>0</v>
      </c>
      <c r="O482" s="12">
        <f ca="1">IF($K482="","",IFERROR(IF($L482="Net",$K482/(1-IF($N482="",0,$N482)/100),$K482),""))</f>
        <v>0</v>
      </c>
      <c r="P482" s="12">
        <f ca="1">IF($O482="","",$O482*IF($N482="",0,$N482)/100)</f>
        <v>0</v>
      </c>
      <c r="Q482" s="12">
        <f ca="1">IF($O482="","",$O482-$P482)</f>
        <v>0</v>
      </c>
    </row>
    <row r="483" spans="1:17">
      <c r="A483" s="8"/>
      <c r="C483" s="9"/>
      <c r="E483" s="9"/>
      <c r="H483" s="10"/>
      <c r="J483" s="11"/>
      <c r="K483" s="11"/>
      <c r="N483" s="4">
        <f ca="1">IF($M483="","",IFERROR(VLOOKUP($M483,Oranlar!$A$2:$B$8,2,FALSE),""))</f>
        <v>0</v>
      </c>
      <c r="O483" s="12">
        <f ca="1">IF($K483="","",IFERROR(IF($L483="Net",$K483/(1-IF($N483="",0,$N483)/100),$K483),""))</f>
        <v>0</v>
      </c>
      <c r="P483" s="12">
        <f ca="1">IF($O483="","",$O483*IF($N483="",0,$N483)/100)</f>
        <v>0</v>
      </c>
      <c r="Q483" s="12">
        <f ca="1">IF($O483="","",$O483-$P483)</f>
        <v>0</v>
      </c>
    </row>
    <row r="484" spans="1:17">
      <c r="A484" s="8"/>
      <c r="C484" s="9"/>
      <c r="E484" s="9"/>
      <c r="H484" s="10"/>
      <c r="J484" s="11"/>
      <c r="K484" s="11"/>
      <c r="N484" s="4">
        <f ca="1">IF($M484="","",IFERROR(VLOOKUP($M484,Oranlar!$A$2:$B$8,2,FALSE),""))</f>
        <v>0</v>
      </c>
      <c r="O484" s="12">
        <f ca="1">IF($K484="","",IFERROR(IF($L484="Net",$K484/(1-IF($N484="",0,$N484)/100),$K484),""))</f>
        <v>0</v>
      </c>
      <c r="P484" s="12">
        <f ca="1">IF($O484="","",$O484*IF($N484="",0,$N484)/100)</f>
        <v>0</v>
      </c>
      <c r="Q484" s="12">
        <f ca="1">IF($O484="","",$O484-$P484)</f>
        <v>0</v>
      </c>
    </row>
    <row r="485" spans="1:17">
      <c r="A485" s="8"/>
      <c r="C485" s="9"/>
      <c r="E485" s="9"/>
      <c r="H485" s="10"/>
      <c r="J485" s="11"/>
      <c r="K485" s="11"/>
      <c r="N485" s="4">
        <f ca="1">IF($M485="","",IFERROR(VLOOKUP($M485,Oranlar!$A$2:$B$8,2,FALSE),""))</f>
        <v>0</v>
      </c>
      <c r="O485" s="12">
        <f ca="1">IF($K485="","",IFERROR(IF($L485="Net",$K485/(1-IF($N485="",0,$N485)/100),$K485),""))</f>
        <v>0</v>
      </c>
      <c r="P485" s="12">
        <f ca="1">IF($O485="","",$O485*IF($N485="",0,$N485)/100)</f>
        <v>0</v>
      </c>
      <c r="Q485" s="12">
        <f ca="1">IF($O485="","",$O485-$P485)</f>
        <v>0</v>
      </c>
    </row>
    <row r="486" spans="1:17">
      <c r="A486" s="8"/>
      <c r="C486" s="9"/>
      <c r="E486" s="9"/>
      <c r="H486" s="10"/>
      <c r="J486" s="11"/>
      <c r="K486" s="11"/>
      <c r="N486" s="4">
        <f ca="1">IF($M486="","",IFERROR(VLOOKUP($M486,Oranlar!$A$2:$B$8,2,FALSE),""))</f>
        <v>0</v>
      </c>
      <c r="O486" s="12">
        <f ca="1">IF($K486="","",IFERROR(IF($L486="Net",$K486/(1-IF($N486="",0,$N486)/100),$K486),""))</f>
        <v>0</v>
      </c>
      <c r="P486" s="12">
        <f ca="1">IF($O486="","",$O486*IF($N486="",0,$N486)/100)</f>
        <v>0</v>
      </c>
      <c r="Q486" s="12">
        <f ca="1">IF($O486="","",$O486-$P486)</f>
        <v>0</v>
      </c>
    </row>
    <row r="487" spans="1:17">
      <c r="A487" s="8"/>
      <c r="C487" s="9"/>
      <c r="E487" s="9"/>
      <c r="H487" s="10"/>
      <c r="J487" s="11"/>
      <c r="K487" s="11"/>
      <c r="N487" s="4">
        <f ca="1">IF($M487="","",IFERROR(VLOOKUP($M487,Oranlar!$A$2:$B$8,2,FALSE),""))</f>
        <v>0</v>
      </c>
      <c r="O487" s="12">
        <f ca="1">IF($K487="","",IFERROR(IF($L487="Net",$K487/(1-IF($N487="",0,$N487)/100),$K487),""))</f>
        <v>0</v>
      </c>
      <c r="P487" s="12">
        <f ca="1">IF($O487="","",$O487*IF($N487="",0,$N487)/100)</f>
        <v>0</v>
      </c>
      <c r="Q487" s="12">
        <f ca="1">IF($O487="","",$O487-$P487)</f>
        <v>0</v>
      </c>
    </row>
    <row r="488" spans="1:17">
      <c r="A488" s="8"/>
      <c r="C488" s="9"/>
      <c r="E488" s="9"/>
      <c r="H488" s="10"/>
      <c r="J488" s="11"/>
      <c r="K488" s="11"/>
      <c r="N488" s="4">
        <f ca="1">IF($M488="","",IFERROR(VLOOKUP($M488,Oranlar!$A$2:$B$8,2,FALSE),""))</f>
        <v>0</v>
      </c>
      <c r="O488" s="12">
        <f ca="1">IF($K488="","",IFERROR(IF($L488="Net",$K488/(1-IF($N488="",0,$N488)/100),$K488),""))</f>
        <v>0</v>
      </c>
      <c r="P488" s="12">
        <f ca="1">IF($O488="","",$O488*IF($N488="",0,$N488)/100)</f>
        <v>0</v>
      </c>
      <c r="Q488" s="12">
        <f ca="1">IF($O488="","",$O488-$P488)</f>
        <v>0</v>
      </c>
    </row>
    <row r="489" spans="1:17">
      <c r="A489" s="8"/>
      <c r="C489" s="9"/>
      <c r="E489" s="9"/>
      <c r="H489" s="10"/>
      <c r="J489" s="11"/>
      <c r="K489" s="11"/>
      <c r="N489" s="4">
        <f ca="1">IF($M489="","",IFERROR(VLOOKUP($M489,Oranlar!$A$2:$B$8,2,FALSE),""))</f>
        <v>0</v>
      </c>
      <c r="O489" s="12">
        <f ca="1">IF($K489="","",IFERROR(IF($L489="Net",$K489/(1-IF($N489="",0,$N489)/100),$K489),""))</f>
        <v>0</v>
      </c>
      <c r="P489" s="12">
        <f ca="1">IF($O489="","",$O489*IF($N489="",0,$N489)/100)</f>
        <v>0</v>
      </c>
      <c r="Q489" s="12">
        <f ca="1">IF($O489="","",$O489-$P489)</f>
        <v>0</v>
      </c>
    </row>
    <row r="490" spans="1:17">
      <c r="A490" s="8"/>
      <c r="C490" s="9"/>
      <c r="E490" s="9"/>
      <c r="H490" s="10"/>
      <c r="J490" s="11"/>
      <c r="K490" s="11"/>
      <c r="N490" s="4">
        <f ca="1">IF($M490="","",IFERROR(VLOOKUP($M490,Oranlar!$A$2:$B$8,2,FALSE),""))</f>
        <v>0</v>
      </c>
      <c r="O490" s="12">
        <f ca="1">IF($K490="","",IFERROR(IF($L490="Net",$K490/(1-IF($N490="",0,$N490)/100),$K490),""))</f>
        <v>0</v>
      </c>
      <c r="P490" s="12">
        <f ca="1">IF($O490="","",$O490*IF($N490="",0,$N490)/100)</f>
        <v>0</v>
      </c>
      <c r="Q490" s="12">
        <f ca="1">IF($O490="","",$O490-$P490)</f>
        <v>0</v>
      </c>
    </row>
    <row r="491" spans="1:17">
      <c r="A491" s="8"/>
      <c r="C491" s="9"/>
      <c r="E491" s="9"/>
      <c r="H491" s="10"/>
      <c r="J491" s="11"/>
      <c r="K491" s="11"/>
      <c r="N491" s="4">
        <f ca="1">IF($M491="","",IFERROR(VLOOKUP($M491,Oranlar!$A$2:$B$8,2,FALSE),""))</f>
        <v>0</v>
      </c>
      <c r="O491" s="12">
        <f ca="1">IF($K491="","",IFERROR(IF($L491="Net",$K491/(1-IF($N491="",0,$N491)/100),$K491),""))</f>
        <v>0</v>
      </c>
      <c r="P491" s="12">
        <f ca="1">IF($O491="","",$O491*IF($N491="",0,$N491)/100)</f>
        <v>0</v>
      </c>
      <c r="Q491" s="12">
        <f ca="1">IF($O491="","",$O491-$P491)</f>
        <v>0</v>
      </c>
    </row>
    <row r="492" spans="1:17">
      <c r="A492" s="8"/>
      <c r="C492" s="9"/>
      <c r="E492" s="9"/>
      <c r="H492" s="10"/>
      <c r="J492" s="11"/>
      <c r="K492" s="11"/>
      <c r="N492" s="4">
        <f ca="1">IF($M492="","",IFERROR(VLOOKUP($M492,Oranlar!$A$2:$B$8,2,FALSE),""))</f>
        <v>0</v>
      </c>
      <c r="O492" s="12">
        <f ca="1">IF($K492="","",IFERROR(IF($L492="Net",$K492/(1-IF($N492="",0,$N492)/100),$K492),""))</f>
        <v>0</v>
      </c>
      <c r="P492" s="12">
        <f ca="1">IF($O492="","",$O492*IF($N492="",0,$N492)/100)</f>
        <v>0</v>
      </c>
      <c r="Q492" s="12">
        <f ca="1">IF($O492="","",$O492-$P492)</f>
        <v>0</v>
      </c>
    </row>
    <row r="493" spans="1:17">
      <c r="A493" s="8"/>
      <c r="C493" s="9"/>
      <c r="E493" s="9"/>
      <c r="H493" s="10"/>
      <c r="J493" s="11"/>
      <c r="K493" s="11"/>
      <c r="N493" s="4">
        <f ca="1">IF($M493="","",IFERROR(VLOOKUP($M493,Oranlar!$A$2:$B$8,2,FALSE),""))</f>
        <v>0</v>
      </c>
      <c r="O493" s="12">
        <f ca="1">IF($K493="","",IFERROR(IF($L493="Net",$K493/(1-IF($N493="",0,$N493)/100),$K493),""))</f>
        <v>0</v>
      </c>
      <c r="P493" s="12">
        <f ca="1">IF($O493="","",$O493*IF($N493="",0,$N493)/100)</f>
        <v>0</v>
      </c>
      <c r="Q493" s="12">
        <f ca="1">IF($O493="","",$O493-$P493)</f>
        <v>0</v>
      </c>
    </row>
    <row r="494" spans="1:17">
      <c r="A494" s="8"/>
      <c r="C494" s="9"/>
      <c r="E494" s="9"/>
      <c r="H494" s="10"/>
      <c r="J494" s="11"/>
      <c r="K494" s="11"/>
      <c r="N494" s="4">
        <f ca="1">IF($M494="","",IFERROR(VLOOKUP($M494,Oranlar!$A$2:$B$8,2,FALSE),""))</f>
        <v>0</v>
      </c>
      <c r="O494" s="12">
        <f ca="1">IF($K494="","",IFERROR(IF($L494="Net",$K494/(1-IF($N494="",0,$N494)/100),$K494),""))</f>
        <v>0</v>
      </c>
      <c r="P494" s="12">
        <f ca="1">IF($O494="","",$O494*IF($N494="",0,$N494)/100)</f>
        <v>0</v>
      </c>
      <c r="Q494" s="12">
        <f ca="1">IF($O494="","",$O494-$P494)</f>
        <v>0</v>
      </c>
    </row>
    <row r="495" spans="1:17">
      <c r="A495" s="8"/>
      <c r="C495" s="9"/>
      <c r="E495" s="9"/>
      <c r="H495" s="10"/>
      <c r="J495" s="11"/>
      <c r="K495" s="11"/>
      <c r="N495" s="4">
        <f ca="1">IF($M495="","",IFERROR(VLOOKUP($M495,Oranlar!$A$2:$B$8,2,FALSE),""))</f>
        <v>0</v>
      </c>
      <c r="O495" s="12">
        <f ca="1">IF($K495="","",IFERROR(IF($L495="Net",$K495/(1-IF($N495="",0,$N495)/100),$K495),""))</f>
        <v>0</v>
      </c>
      <c r="P495" s="12">
        <f ca="1">IF($O495="","",$O495*IF($N495="",0,$N495)/100)</f>
        <v>0</v>
      </c>
      <c r="Q495" s="12">
        <f ca="1">IF($O495="","",$O495-$P495)</f>
        <v>0</v>
      </c>
    </row>
    <row r="496" spans="1:17">
      <c r="A496" s="8"/>
      <c r="C496" s="9"/>
      <c r="E496" s="9"/>
      <c r="H496" s="10"/>
      <c r="J496" s="11"/>
      <c r="K496" s="11"/>
      <c r="N496" s="4">
        <f ca="1">IF($M496="","",IFERROR(VLOOKUP($M496,Oranlar!$A$2:$B$8,2,FALSE),""))</f>
        <v>0</v>
      </c>
      <c r="O496" s="12">
        <f ca="1">IF($K496="","",IFERROR(IF($L496="Net",$K496/(1-IF($N496="",0,$N496)/100),$K496),""))</f>
        <v>0</v>
      </c>
      <c r="P496" s="12">
        <f ca="1">IF($O496="","",$O496*IF($N496="",0,$N496)/100)</f>
        <v>0</v>
      </c>
      <c r="Q496" s="12">
        <f ca="1">IF($O496="","",$O496-$P496)</f>
        <v>0</v>
      </c>
    </row>
    <row r="497" spans="1:17">
      <c r="A497" s="8"/>
      <c r="C497" s="9"/>
      <c r="E497" s="9"/>
      <c r="H497" s="10"/>
      <c r="J497" s="11"/>
      <c r="K497" s="11"/>
      <c r="N497" s="4">
        <f ca="1">IF($M497="","",IFERROR(VLOOKUP($M497,Oranlar!$A$2:$B$8,2,FALSE),""))</f>
        <v>0</v>
      </c>
      <c r="O497" s="12">
        <f ca="1">IF($K497="","",IFERROR(IF($L497="Net",$K497/(1-IF($N497="",0,$N497)/100),$K497),""))</f>
        <v>0</v>
      </c>
      <c r="P497" s="12">
        <f ca="1">IF($O497="","",$O497*IF($N497="",0,$N497)/100)</f>
        <v>0</v>
      </c>
      <c r="Q497" s="12">
        <f ca="1">IF($O497="","",$O497-$P497)</f>
        <v>0</v>
      </c>
    </row>
    <row r="498" spans="1:17">
      <c r="A498" s="8"/>
      <c r="C498" s="9"/>
      <c r="E498" s="9"/>
      <c r="H498" s="10"/>
      <c r="J498" s="11"/>
      <c r="K498" s="11"/>
      <c r="N498" s="4">
        <f ca="1">IF($M498="","",IFERROR(VLOOKUP($M498,Oranlar!$A$2:$B$8,2,FALSE),""))</f>
        <v>0</v>
      </c>
      <c r="O498" s="12">
        <f ca="1">IF($K498="","",IFERROR(IF($L498="Net",$K498/(1-IF($N498="",0,$N498)/100),$K498),""))</f>
        <v>0</v>
      </c>
      <c r="P498" s="12">
        <f ca="1">IF($O498="","",$O498*IF($N498="",0,$N498)/100)</f>
        <v>0</v>
      </c>
      <c r="Q498" s="12">
        <f ca="1">IF($O498="","",$O498-$P498)</f>
        <v>0</v>
      </c>
    </row>
    <row r="499" spans="1:17">
      <c r="A499" s="8"/>
      <c r="C499" s="9"/>
      <c r="E499" s="9"/>
      <c r="H499" s="10"/>
      <c r="J499" s="11"/>
      <c r="K499" s="11"/>
      <c r="N499" s="4">
        <f ca="1">IF($M499="","",IFERROR(VLOOKUP($M499,Oranlar!$A$2:$B$8,2,FALSE),""))</f>
        <v>0</v>
      </c>
      <c r="O499" s="12">
        <f ca="1">IF($K499="","",IFERROR(IF($L499="Net",$K499/(1-IF($N499="",0,$N499)/100),$K499),""))</f>
        <v>0</v>
      </c>
      <c r="P499" s="12">
        <f ca="1">IF($O499="","",$O499*IF($N499="",0,$N499)/100)</f>
        <v>0</v>
      </c>
      <c r="Q499" s="12">
        <f ca="1">IF($O499="","",$O499-$P499)</f>
        <v>0</v>
      </c>
    </row>
    <row r="500" spans="1:17">
      <c r="A500" s="8"/>
      <c r="C500" s="9"/>
      <c r="E500" s="9"/>
      <c r="H500" s="10"/>
      <c r="J500" s="11"/>
      <c r="K500" s="11"/>
      <c r="N500" s="4">
        <f ca="1">IF($M500="","",IFERROR(VLOOKUP($M500,Oranlar!$A$2:$B$8,2,FALSE),""))</f>
        <v>0</v>
      </c>
      <c r="O500" s="12">
        <f ca="1">IF($K500="","",IFERROR(IF($L500="Net",$K500/(1-IF($N500="",0,$N500)/100),$K500),""))</f>
        <v>0</v>
      </c>
      <c r="P500" s="12">
        <f ca="1">IF($O500="","",$O500*IF($N500="",0,$N500)/100)</f>
        <v>0</v>
      </c>
      <c r="Q500" s="12">
        <f ca="1">IF($O500="","",$O500-$P500)</f>
        <v>0</v>
      </c>
    </row>
    <row r="501" spans="1:17">
      <c r="A501" s="8"/>
      <c r="C501" s="9"/>
      <c r="E501" s="9"/>
      <c r="H501" s="10"/>
      <c r="J501" s="11"/>
      <c r="K501" s="11"/>
      <c r="N501" s="4">
        <f ca="1">IF($M501="","",IFERROR(VLOOKUP($M501,Oranlar!$A$2:$B$8,2,FALSE),""))</f>
        <v>0</v>
      </c>
      <c r="O501" s="12">
        <f ca="1">IF($K501="","",IFERROR(IF($L501="Net",$K501/(1-IF($N501="",0,$N501)/100),$K501),""))</f>
        <v>0</v>
      </c>
      <c r="P501" s="12">
        <f ca="1">IF($O501="","",$O501*IF($N501="",0,$N501)/100)</f>
        <v>0</v>
      </c>
      <c r="Q501" s="12">
        <f ca="1">IF($O501="","",$O501-$P501)</f>
        <v>0</v>
      </c>
    </row>
    <row r="502" spans="1:17">
      <c r="A502" s="8"/>
      <c r="C502" s="9"/>
      <c r="E502" s="9"/>
      <c r="H502" s="10"/>
      <c r="J502" s="11"/>
      <c r="K502" s="11"/>
      <c r="N502" s="4">
        <f ca="1">IF($M502="","",IFERROR(VLOOKUP($M502,Oranlar!$A$2:$B$8,2,FALSE),""))</f>
        <v>0</v>
      </c>
      <c r="O502" s="12">
        <f ca="1">IF($K502="","",IFERROR(IF($L502="Net",$K502/(1-IF($N502="",0,$N502)/100),$K502),""))</f>
        <v>0</v>
      </c>
      <c r="P502" s="12">
        <f ca="1">IF($O502="","",$O502*IF($N502="",0,$N502)/100)</f>
        <v>0</v>
      </c>
      <c r="Q502" s="12">
        <f ca="1">IF($O502="","",$O502-$P502)</f>
        <v>0</v>
      </c>
    </row>
    <row r="503" spans="1:17">
      <c r="A503" s="8"/>
      <c r="C503" s="9"/>
      <c r="E503" s="9"/>
      <c r="H503" s="10"/>
      <c r="J503" s="11"/>
      <c r="K503" s="11"/>
      <c r="N503" s="4">
        <f ca="1">IF($M503="","",IFERROR(VLOOKUP($M503,Oranlar!$A$2:$B$8,2,FALSE),""))</f>
        <v>0</v>
      </c>
      <c r="O503" s="12">
        <f ca="1">IF($K503="","",IFERROR(IF($L503="Net",$K503/(1-IF($N503="",0,$N503)/100),$K503),""))</f>
        <v>0</v>
      </c>
      <c r="P503" s="12">
        <f ca="1">IF($O503="","",$O503*IF($N503="",0,$N503)/100)</f>
        <v>0</v>
      </c>
      <c r="Q503" s="12">
        <f ca="1">IF($O503="","",$O503-$P503)</f>
        <v>0</v>
      </c>
    </row>
    <row r="504" spans="1:17">
      <c r="A504" s="8"/>
      <c r="C504" s="9"/>
      <c r="E504" s="9"/>
      <c r="H504" s="10"/>
      <c r="J504" s="11"/>
      <c r="K504" s="11"/>
      <c r="N504" s="4">
        <f ca="1">IF($M504="","",IFERROR(VLOOKUP($M504,Oranlar!$A$2:$B$8,2,FALSE),""))</f>
        <v>0</v>
      </c>
      <c r="O504" s="12">
        <f ca="1">IF($K504="","",IFERROR(IF($L504="Net",$K504/(1-IF($N504="",0,$N504)/100),$K504),""))</f>
        <v>0</v>
      </c>
      <c r="P504" s="12">
        <f ca="1">IF($O504="","",$O504*IF($N504="",0,$N504)/100)</f>
        <v>0</v>
      </c>
      <c r="Q504" s="12">
        <f ca="1">IF($O504="","",$O504-$P504)</f>
        <v>0</v>
      </c>
    </row>
    <row r="505" spans="1:17">
      <c r="A505" s="8"/>
      <c r="C505" s="9"/>
      <c r="E505" s="9"/>
      <c r="H505" s="10"/>
      <c r="J505" s="11"/>
      <c r="K505" s="11"/>
      <c r="N505" s="4">
        <f ca="1">IF($M505="","",IFERROR(VLOOKUP($M505,Oranlar!$A$2:$B$8,2,FALSE),""))</f>
        <v>0</v>
      </c>
      <c r="O505" s="12">
        <f ca="1">IF($K505="","",IFERROR(IF($L505="Net",$K505/(1-IF($N505="",0,$N505)/100),$K505),""))</f>
        <v>0</v>
      </c>
      <c r="P505" s="12">
        <f ca="1">IF($O505="","",$O505*IF($N505="",0,$N505)/100)</f>
        <v>0</v>
      </c>
      <c r="Q505" s="12">
        <f ca="1">IF($O505="","",$O505-$P505)</f>
        <v>0</v>
      </c>
    </row>
    <row r="506" spans="1:17">
      <c r="A506" s="8"/>
      <c r="C506" s="9"/>
      <c r="E506" s="9"/>
      <c r="H506" s="10"/>
      <c r="J506" s="11"/>
      <c r="K506" s="11"/>
      <c r="N506" s="4">
        <f ca="1">IF($M506="","",IFERROR(VLOOKUP($M506,Oranlar!$A$2:$B$8,2,FALSE),""))</f>
        <v>0</v>
      </c>
      <c r="O506" s="12">
        <f ca="1">IF($K506="","",IFERROR(IF($L506="Net",$K506/(1-IF($N506="",0,$N506)/100),$K506),""))</f>
        <v>0</v>
      </c>
      <c r="P506" s="12">
        <f ca="1">IF($O506="","",$O506*IF($N506="",0,$N506)/100)</f>
        <v>0</v>
      </c>
      <c r="Q506" s="12">
        <f ca="1">IF($O506="","",$O506-$P506)</f>
        <v>0</v>
      </c>
    </row>
    <row r="507" spans="1:17">
      <c r="A507" s="8"/>
      <c r="C507" s="9"/>
      <c r="E507" s="9"/>
      <c r="H507" s="10"/>
      <c r="J507" s="11"/>
      <c r="K507" s="11"/>
      <c r="N507" s="4">
        <f ca="1">IF($M507="","",IFERROR(VLOOKUP($M507,Oranlar!$A$2:$B$8,2,FALSE),""))</f>
        <v>0</v>
      </c>
      <c r="O507" s="12">
        <f ca="1">IF($K507="","",IFERROR(IF($L507="Net",$K507/(1-IF($N507="",0,$N507)/100),$K507),""))</f>
        <v>0</v>
      </c>
      <c r="P507" s="12">
        <f ca="1">IF($O507="","",$O507*IF($N507="",0,$N507)/100)</f>
        <v>0</v>
      </c>
      <c r="Q507" s="12">
        <f ca="1">IF($O507="","",$O507-$P507)</f>
        <v>0</v>
      </c>
    </row>
    <row r="508" spans="1:17">
      <c r="A508" s="8"/>
      <c r="C508" s="9"/>
      <c r="E508" s="9"/>
      <c r="H508" s="10"/>
      <c r="J508" s="11"/>
      <c r="K508" s="11"/>
      <c r="N508" s="4">
        <f ca="1">IF($M508="","",IFERROR(VLOOKUP($M508,Oranlar!$A$2:$B$8,2,FALSE),""))</f>
        <v>0</v>
      </c>
      <c r="O508" s="12">
        <f ca="1">IF($K508="","",IFERROR(IF($L508="Net",$K508/(1-IF($N508="",0,$N508)/100),$K508),""))</f>
        <v>0</v>
      </c>
      <c r="P508" s="12">
        <f ca="1">IF($O508="","",$O508*IF($N508="",0,$N508)/100)</f>
        <v>0</v>
      </c>
      <c r="Q508" s="12">
        <f ca="1">IF($O508="","",$O508-$P508)</f>
        <v>0</v>
      </c>
    </row>
    <row r="509" spans="1:17">
      <c r="A509" s="8"/>
      <c r="C509" s="9"/>
      <c r="E509" s="9"/>
      <c r="H509" s="10"/>
      <c r="J509" s="11"/>
      <c r="K509" s="11"/>
      <c r="N509" s="4">
        <f ca="1">IF($M509="","",IFERROR(VLOOKUP($M509,Oranlar!$A$2:$B$8,2,FALSE),""))</f>
        <v>0</v>
      </c>
      <c r="O509" s="12">
        <f ca="1">IF($K509="","",IFERROR(IF($L509="Net",$K509/(1-IF($N509="",0,$N509)/100),$K509),""))</f>
        <v>0</v>
      </c>
      <c r="P509" s="12">
        <f ca="1">IF($O509="","",$O509*IF($N509="",0,$N509)/100)</f>
        <v>0</v>
      </c>
      <c r="Q509" s="12">
        <f ca="1">IF($O509="","",$O509-$P509)</f>
        <v>0</v>
      </c>
    </row>
    <row r="510" spans="1:17">
      <c r="A510" s="8"/>
      <c r="C510" s="9"/>
      <c r="E510" s="9"/>
      <c r="H510" s="10"/>
      <c r="J510" s="11"/>
      <c r="K510" s="11"/>
      <c r="N510" s="4">
        <f ca="1">IF($M510="","",IFERROR(VLOOKUP($M510,Oranlar!$A$2:$B$8,2,FALSE),""))</f>
        <v>0</v>
      </c>
      <c r="O510" s="12">
        <f ca="1">IF($K510="","",IFERROR(IF($L510="Net",$K510/(1-IF($N510="",0,$N510)/100),$K510),""))</f>
        <v>0</v>
      </c>
      <c r="P510" s="12">
        <f ca="1">IF($O510="","",$O510*IF($N510="",0,$N510)/100)</f>
        <v>0</v>
      </c>
      <c r="Q510" s="12">
        <f ca="1">IF($O510="","",$O510-$P510)</f>
        <v>0</v>
      </c>
    </row>
    <row r="511" spans="1:17">
      <c r="A511" s="8"/>
      <c r="C511" s="9"/>
      <c r="E511" s="9"/>
      <c r="H511" s="10"/>
      <c r="J511" s="11"/>
      <c r="K511" s="11"/>
      <c r="N511" s="4">
        <f ca="1">IF($M511="","",IFERROR(VLOOKUP($M511,Oranlar!$A$2:$B$8,2,FALSE),""))</f>
        <v>0</v>
      </c>
      <c r="O511" s="12">
        <f ca="1">IF($K511="","",IFERROR(IF($L511="Net",$K511/(1-IF($N511="",0,$N511)/100),$K511),""))</f>
        <v>0</v>
      </c>
      <c r="P511" s="12">
        <f ca="1">IF($O511="","",$O511*IF($N511="",0,$N511)/100)</f>
        <v>0</v>
      </c>
      <c r="Q511" s="12">
        <f ca="1">IF($O511="","",$O511-$P511)</f>
        <v>0</v>
      </c>
    </row>
    <row r="512" spans="1:17">
      <c r="A512" s="8"/>
      <c r="C512" s="9"/>
      <c r="E512" s="9"/>
      <c r="H512" s="10"/>
      <c r="J512" s="11"/>
      <c r="K512" s="11"/>
      <c r="N512" s="4">
        <f ca="1">IF($M512="","",IFERROR(VLOOKUP($M512,Oranlar!$A$2:$B$8,2,FALSE),""))</f>
        <v>0</v>
      </c>
      <c r="O512" s="12">
        <f ca="1">IF($K512="","",IFERROR(IF($L512="Net",$K512/(1-IF($N512="",0,$N512)/100),$K512),""))</f>
        <v>0</v>
      </c>
      <c r="P512" s="12">
        <f ca="1">IF($O512="","",$O512*IF($N512="",0,$N512)/100)</f>
        <v>0</v>
      </c>
      <c r="Q512" s="12">
        <f ca="1">IF($O512="","",$O512-$P512)</f>
        <v>0</v>
      </c>
    </row>
    <row r="513" spans="1:17">
      <c r="A513" s="8"/>
      <c r="C513" s="9"/>
      <c r="E513" s="9"/>
      <c r="H513" s="10"/>
      <c r="J513" s="11"/>
      <c r="K513" s="11"/>
      <c r="N513" s="4">
        <f ca="1">IF($M513="","",IFERROR(VLOOKUP($M513,Oranlar!$A$2:$B$8,2,FALSE),""))</f>
        <v>0</v>
      </c>
      <c r="O513" s="12">
        <f ca="1">IF($K513="","",IFERROR(IF($L513="Net",$K513/(1-IF($N513="",0,$N513)/100),$K513),""))</f>
        <v>0</v>
      </c>
      <c r="P513" s="12">
        <f ca="1">IF($O513="","",$O513*IF($N513="",0,$N513)/100)</f>
        <v>0</v>
      </c>
      <c r="Q513" s="12">
        <f ca="1">IF($O513="","",$O513-$P513)</f>
        <v>0</v>
      </c>
    </row>
    <row r="514" spans="1:17">
      <c r="A514" s="8"/>
      <c r="C514" s="9"/>
      <c r="E514" s="9"/>
      <c r="H514" s="10"/>
      <c r="J514" s="11"/>
      <c r="K514" s="11"/>
      <c r="N514" s="4">
        <f ca="1">IF($M514="","",IFERROR(VLOOKUP($M514,Oranlar!$A$2:$B$8,2,FALSE),""))</f>
        <v>0</v>
      </c>
      <c r="O514" s="12">
        <f ca="1">IF($K514="","",IFERROR(IF($L514="Net",$K514/(1-IF($N514="",0,$N514)/100),$K514),""))</f>
        <v>0</v>
      </c>
      <c r="P514" s="12">
        <f ca="1">IF($O514="","",$O514*IF($N514="",0,$N514)/100)</f>
        <v>0</v>
      </c>
      <c r="Q514" s="12">
        <f ca="1">IF($O514="","",$O514-$P514)</f>
        <v>0</v>
      </c>
    </row>
    <row r="515" spans="1:17">
      <c r="A515" s="8"/>
      <c r="C515" s="9"/>
      <c r="E515" s="9"/>
      <c r="H515" s="10"/>
      <c r="J515" s="11"/>
      <c r="K515" s="11"/>
      <c r="N515" s="4">
        <f ca="1">IF($M515="","",IFERROR(VLOOKUP($M515,Oranlar!$A$2:$B$8,2,FALSE),""))</f>
        <v>0</v>
      </c>
      <c r="O515" s="12">
        <f ca="1">IF($K515="","",IFERROR(IF($L515="Net",$K515/(1-IF($N515="",0,$N515)/100),$K515),""))</f>
        <v>0</v>
      </c>
      <c r="P515" s="12">
        <f ca="1">IF($O515="","",$O515*IF($N515="",0,$N515)/100)</f>
        <v>0</v>
      </c>
      <c r="Q515" s="12">
        <f ca="1">IF($O515="","",$O515-$P515)</f>
        <v>0</v>
      </c>
    </row>
    <row r="516" spans="1:17">
      <c r="A516" s="8"/>
      <c r="C516" s="9"/>
      <c r="E516" s="9"/>
      <c r="H516" s="10"/>
      <c r="J516" s="11"/>
      <c r="K516" s="11"/>
      <c r="N516" s="4">
        <f ca="1">IF($M516="","",IFERROR(VLOOKUP($M516,Oranlar!$A$2:$B$8,2,FALSE),""))</f>
        <v>0</v>
      </c>
      <c r="O516" s="12">
        <f ca="1">IF($K516="","",IFERROR(IF($L516="Net",$K516/(1-IF($N516="",0,$N516)/100),$K516),""))</f>
        <v>0</v>
      </c>
      <c r="P516" s="12">
        <f ca="1">IF($O516="","",$O516*IF($N516="",0,$N516)/100)</f>
        <v>0</v>
      </c>
      <c r="Q516" s="12">
        <f ca="1">IF($O516="","",$O516-$P516)</f>
        <v>0</v>
      </c>
    </row>
    <row r="517" spans="1:17">
      <c r="A517" s="8"/>
      <c r="C517" s="9"/>
      <c r="E517" s="9"/>
      <c r="H517" s="10"/>
      <c r="J517" s="11"/>
      <c r="K517" s="11"/>
      <c r="N517" s="4">
        <f ca="1">IF($M517="","",IFERROR(VLOOKUP($M517,Oranlar!$A$2:$B$8,2,FALSE),""))</f>
        <v>0</v>
      </c>
      <c r="O517" s="12">
        <f ca="1">IF($K517="","",IFERROR(IF($L517="Net",$K517/(1-IF($N517="",0,$N517)/100),$K517),""))</f>
        <v>0</v>
      </c>
      <c r="P517" s="12">
        <f ca="1">IF($O517="","",$O517*IF($N517="",0,$N517)/100)</f>
        <v>0</v>
      </c>
      <c r="Q517" s="12">
        <f ca="1">IF($O517="","",$O517-$P517)</f>
        <v>0</v>
      </c>
    </row>
    <row r="518" spans="1:17">
      <c r="A518" s="8"/>
      <c r="C518" s="9"/>
      <c r="E518" s="9"/>
      <c r="H518" s="10"/>
      <c r="J518" s="11"/>
      <c r="K518" s="11"/>
      <c r="N518" s="4">
        <f ca="1">IF($M518="","",IFERROR(VLOOKUP($M518,Oranlar!$A$2:$B$8,2,FALSE),""))</f>
        <v>0</v>
      </c>
      <c r="O518" s="12">
        <f ca="1">IF($K518="","",IFERROR(IF($L518="Net",$K518/(1-IF($N518="",0,$N518)/100),$K518),""))</f>
        <v>0</v>
      </c>
      <c r="P518" s="12">
        <f ca="1">IF($O518="","",$O518*IF($N518="",0,$N518)/100)</f>
        <v>0</v>
      </c>
      <c r="Q518" s="12">
        <f ca="1">IF($O518="","",$O518-$P518)</f>
        <v>0</v>
      </c>
    </row>
    <row r="519" spans="1:17">
      <c r="A519" s="8"/>
      <c r="C519" s="9"/>
      <c r="E519" s="9"/>
      <c r="H519" s="10"/>
      <c r="J519" s="11"/>
      <c r="K519" s="11"/>
      <c r="N519" s="4">
        <f ca="1">IF($M519="","",IFERROR(VLOOKUP($M519,Oranlar!$A$2:$B$8,2,FALSE),""))</f>
        <v>0</v>
      </c>
      <c r="O519" s="12">
        <f ca="1">IF($K519="","",IFERROR(IF($L519="Net",$K519/(1-IF($N519="",0,$N519)/100),$K519),""))</f>
        <v>0</v>
      </c>
      <c r="P519" s="12">
        <f ca="1">IF($O519="","",$O519*IF($N519="",0,$N519)/100)</f>
        <v>0</v>
      </c>
      <c r="Q519" s="12">
        <f ca="1">IF($O519="","",$O519-$P519)</f>
        <v>0</v>
      </c>
    </row>
    <row r="520" spans="1:17">
      <c r="A520" s="8"/>
      <c r="C520" s="9"/>
      <c r="E520" s="9"/>
      <c r="H520" s="10"/>
      <c r="J520" s="11"/>
      <c r="K520" s="11"/>
      <c r="N520" s="4">
        <f ca="1">IF($M520="","",IFERROR(VLOOKUP($M520,Oranlar!$A$2:$B$8,2,FALSE),""))</f>
        <v>0</v>
      </c>
      <c r="O520" s="12">
        <f ca="1">IF($K520="","",IFERROR(IF($L520="Net",$K520/(1-IF($N520="",0,$N520)/100),$K520),""))</f>
        <v>0</v>
      </c>
      <c r="P520" s="12">
        <f ca="1">IF($O520="","",$O520*IF($N520="",0,$N520)/100)</f>
        <v>0</v>
      </c>
      <c r="Q520" s="12">
        <f ca="1">IF($O520="","",$O520-$P520)</f>
        <v>0</v>
      </c>
    </row>
    <row r="521" spans="1:17">
      <c r="A521" s="8"/>
      <c r="C521" s="9"/>
      <c r="E521" s="9"/>
      <c r="H521" s="10"/>
      <c r="J521" s="11"/>
      <c r="K521" s="11"/>
      <c r="N521" s="4">
        <f ca="1">IF($M521="","",IFERROR(VLOOKUP($M521,Oranlar!$A$2:$B$8,2,FALSE),""))</f>
        <v>0</v>
      </c>
      <c r="O521" s="12">
        <f ca="1">IF($K521="","",IFERROR(IF($L521="Net",$K521/(1-IF($N521="",0,$N521)/100),$K521),""))</f>
        <v>0</v>
      </c>
      <c r="P521" s="12">
        <f ca="1">IF($O521="","",$O521*IF($N521="",0,$N521)/100)</f>
        <v>0</v>
      </c>
      <c r="Q521" s="12">
        <f ca="1">IF($O521="","",$O521-$P521)</f>
        <v>0</v>
      </c>
    </row>
    <row r="522" spans="1:17">
      <c r="A522" s="8"/>
      <c r="C522" s="9"/>
      <c r="E522" s="9"/>
      <c r="H522" s="10"/>
      <c r="J522" s="11"/>
      <c r="K522" s="11"/>
      <c r="N522" s="4">
        <f ca="1">IF($M522="","",IFERROR(VLOOKUP($M522,Oranlar!$A$2:$B$8,2,FALSE),""))</f>
        <v>0</v>
      </c>
      <c r="O522" s="12">
        <f ca="1">IF($K522="","",IFERROR(IF($L522="Net",$K522/(1-IF($N522="",0,$N522)/100),$K522),""))</f>
        <v>0</v>
      </c>
      <c r="P522" s="12">
        <f ca="1">IF($O522="","",$O522*IF($N522="",0,$N522)/100)</f>
        <v>0</v>
      </c>
      <c r="Q522" s="12">
        <f ca="1">IF($O522="","",$O522-$P522)</f>
        <v>0</v>
      </c>
    </row>
    <row r="523" spans="1:17">
      <c r="A523" s="8"/>
      <c r="C523" s="9"/>
      <c r="E523" s="9"/>
      <c r="H523" s="10"/>
      <c r="J523" s="11"/>
      <c r="K523" s="11"/>
      <c r="N523" s="4">
        <f ca="1">IF($M523="","",IFERROR(VLOOKUP($M523,Oranlar!$A$2:$B$8,2,FALSE),""))</f>
        <v>0</v>
      </c>
      <c r="O523" s="12">
        <f ca="1">IF($K523="","",IFERROR(IF($L523="Net",$K523/(1-IF($N523="",0,$N523)/100),$K523),""))</f>
        <v>0</v>
      </c>
      <c r="P523" s="12">
        <f ca="1">IF($O523="","",$O523*IF($N523="",0,$N523)/100)</f>
        <v>0</v>
      </c>
      <c r="Q523" s="12">
        <f ca="1">IF($O523="","",$O523-$P523)</f>
        <v>0</v>
      </c>
    </row>
    <row r="524" spans="1:17">
      <c r="A524" s="8"/>
      <c r="C524" s="9"/>
      <c r="E524" s="9"/>
      <c r="H524" s="10"/>
      <c r="J524" s="11"/>
      <c r="K524" s="11"/>
      <c r="N524" s="4">
        <f ca="1">IF($M524="","",IFERROR(VLOOKUP($M524,Oranlar!$A$2:$B$8,2,FALSE),""))</f>
        <v>0</v>
      </c>
      <c r="O524" s="12">
        <f ca="1">IF($K524="","",IFERROR(IF($L524="Net",$K524/(1-IF($N524="",0,$N524)/100),$K524),""))</f>
        <v>0</v>
      </c>
      <c r="P524" s="12">
        <f ca="1">IF($O524="","",$O524*IF($N524="",0,$N524)/100)</f>
        <v>0</v>
      </c>
      <c r="Q524" s="12">
        <f ca="1">IF($O524="","",$O524-$P524)</f>
        <v>0</v>
      </c>
    </row>
    <row r="525" spans="1:17">
      <c r="A525" s="8"/>
      <c r="C525" s="9"/>
      <c r="E525" s="9"/>
      <c r="H525" s="10"/>
      <c r="J525" s="11"/>
      <c r="K525" s="11"/>
      <c r="N525" s="4">
        <f ca="1">IF($M525="","",IFERROR(VLOOKUP($M525,Oranlar!$A$2:$B$8,2,FALSE),""))</f>
        <v>0</v>
      </c>
      <c r="O525" s="12">
        <f ca="1">IF($K525="","",IFERROR(IF($L525="Net",$K525/(1-IF($N525="",0,$N525)/100),$K525),""))</f>
        <v>0</v>
      </c>
      <c r="P525" s="12">
        <f ca="1">IF($O525="","",$O525*IF($N525="",0,$N525)/100)</f>
        <v>0</v>
      </c>
      <c r="Q525" s="12">
        <f ca="1">IF($O525="","",$O525-$P525)</f>
        <v>0</v>
      </c>
    </row>
    <row r="526" spans="1:17">
      <c r="A526" s="8"/>
      <c r="C526" s="9"/>
      <c r="E526" s="9"/>
      <c r="H526" s="10"/>
      <c r="J526" s="11"/>
      <c r="K526" s="11"/>
      <c r="N526" s="4">
        <f ca="1">IF($M526="","",IFERROR(VLOOKUP($M526,Oranlar!$A$2:$B$8,2,FALSE),""))</f>
        <v>0</v>
      </c>
      <c r="O526" s="12">
        <f ca="1">IF($K526="","",IFERROR(IF($L526="Net",$K526/(1-IF($N526="",0,$N526)/100),$K526),""))</f>
        <v>0</v>
      </c>
      <c r="P526" s="12">
        <f ca="1">IF($O526="","",$O526*IF($N526="",0,$N526)/100)</f>
        <v>0</v>
      </c>
      <c r="Q526" s="12">
        <f ca="1">IF($O526="","",$O526-$P526)</f>
        <v>0</v>
      </c>
    </row>
    <row r="527" spans="1:17">
      <c r="A527" s="8"/>
      <c r="C527" s="9"/>
      <c r="E527" s="9"/>
      <c r="H527" s="10"/>
      <c r="J527" s="11"/>
      <c r="K527" s="11"/>
      <c r="N527" s="4">
        <f ca="1">IF($M527="","",IFERROR(VLOOKUP($M527,Oranlar!$A$2:$B$8,2,FALSE),""))</f>
        <v>0</v>
      </c>
      <c r="O527" s="12">
        <f ca="1">IF($K527="","",IFERROR(IF($L527="Net",$K527/(1-IF($N527="",0,$N527)/100),$K527),""))</f>
        <v>0</v>
      </c>
      <c r="P527" s="12">
        <f ca="1">IF($O527="","",$O527*IF($N527="",0,$N527)/100)</f>
        <v>0</v>
      </c>
      <c r="Q527" s="12">
        <f ca="1">IF($O527="","",$O527-$P527)</f>
        <v>0</v>
      </c>
    </row>
    <row r="528" spans="1:17">
      <c r="A528" s="8"/>
      <c r="C528" s="9"/>
      <c r="E528" s="9"/>
      <c r="H528" s="10"/>
      <c r="J528" s="11"/>
      <c r="K528" s="11"/>
      <c r="N528" s="4">
        <f ca="1">IF($M528="","",IFERROR(VLOOKUP($M528,Oranlar!$A$2:$B$8,2,FALSE),""))</f>
        <v>0</v>
      </c>
      <c r="O528" s="12">
        <f ca="1">IF($K528="","",IFERROR(IF($L528="Net",$K528/(1-IF($N528="",0,$N528)/100),$K528),""))</f>
        <v>0</v>
      </c>
      <c r="P528" s="12">
        <f ca="1">IF($O528="","",$O528*IF($N528="",0,$N528)/100)</f>
        <v>0</v>
      </c>
      <c r="Q528" s="12">
        <f ca="1">IF($O528="","",$O528-$P528)</f>
        <v>0</v>
      </c>
    </row>
    <row r="529" spans="1:17">
      <c r="A529" s="8"/>
      <c r="C529" s="9"/>
      <c r="E529" s="9"/>
      <c r="H529" s="10"/>
      <c r="J529" s="11"/>
      <c r="K529" s="11"/>
      <c r="N529" s="4">
        <f ca="1">IF($M529="","",IFERROR(VLOOKUP($M529,Oranlar!$A$2:$B$8,2,FALSE),""))</f>
        <v>0</v>
      </c>
      <c r="O529" s="12">
        <f ca="1">IF($K529="","",IFERROR(IF($L529="Net",$K529/(1-IF($N529="",0,$N529)/100),$K529),""))</f>
        <v>0</v>
      </c>
      <c r="P529" s="12">
        <f ca="1">IF($O529="","",$O529*IF($N529="",0,$N529)/100)</f>
        <v>0</v>
      </c>
      <c r="Q529" s="12">
        <f ca="1">IF($O529="","",$O529-$P529)</f>
        <v>0</v>
      </c>
    </row>
    <row r="530" spans="1:17">
      <c r="A530" s="8"/>
      <c r="C530" s="9"/>
      <c r="E530" s="9"/>
      <c r="H530" s="10"/>
      <c r="J530" s="11"/>
      <c r="K530" s="11"/>
      <c r="N530" s="4">
        <f ca="1">IF($M530="","",IFERROR(VLOOKUP($M530,Oranlar!$A$2:$B$8,2,FALSE),""))</f>
        <v>0</v>
      </c>
      <c r="O530" s="12">
        <f ca="1">IF($K530="","",IFERROR(IF($L530="Net",$K530/(1-IF($N530="",0,$N530)/100),$K530),""))</f>
        <v>0</v>
      </c>
      <c r="P530" s="12">
        <f ca="1">IF($O530="","",$O530*IF($N530="",0,$N530)/100)</f>
        <v>0</v>
      </c>
      <c r="Q530" s="12">
        <f ca="1">IF($O530="","",$O530-$P530)</f>
        <v>0</v>
      </c>
    </row>
    <row r="531" spans="1:17">
      <c r="A531" s="8"/>
      <c r="C531" s="9"/>
      <c r="E531" s="9"/>
      <c r="H531" s="10"/>
      <c r="J531" s="11"/>
      <c r="K531" s="11"/>
      <c r="N531" s="4">
        <f ca="1">IF($M531="","",IFERROR(VLOOKUP($M531,Oranlar!$A$2:$B$8,2,FALSE),""))</f>
        <v>0</v>
      </c>
      <c r="O531" s="12">
        <f ca="1">IF($K531="","",IFERROR(IF($L531="Net",$K531/(1-IF($N531="",0,$N531)/100),$K531),""))</f>
        <v>0</v>
      </c>
      <c r="P531" s="12">
        <f ca="1">IF($O531="","",$O531*IF($N531="",0,$N531)/100)</f>
        <v>0</v>
      </c>
      <c r="Q531" s="12">
        <f ca="1">IF($O531="","",$O531-$P531)</f>
        <v>0</v>
      </c>
    </row>
    <row r="532" spans="1:17">
      <c r="A532" s="8"/>
      <c r="C532" s="9"/>
      <c r="E532" s="9"/>
      <c r="H532" s="10"/>
      <c r="J532" s="11"/>
      <c r="K532" s="11"/>
      <c r="N532" s="4">
        <f ca="1">IF($M532="","",IFERROR(VLOOKUP($M532,Oranlar!$A$2:$B$8,2,FALSE),""))</f>
        <v>0</v>
      </c>
      <c r="O532" s="12">
        <f ca="1">IF($K532="","",IFERROR(IF($L532="Net",$K532/(1-IF($N532="",0,$N532)/100),$K532),""))</f>
        <v>0</v>
      </c>
      <c r="P532" s="12">
        <f ca="1">IF($O532="","",$O532*IF($N532="",0,$N532)/100)</f>
        <v>0</v>
      </c>
      <c r="Q532" s="12">
        <f ca="1">IF($O532="","",$O532-$P532)</f>
        <v>0</v>
      </c>
    </row>
    <row r="533" spans="1:17">
      <c r="A533" s="8"/>
      <c r="C533" s="9"/>
      <c r="E533" s="9"/>
      <c r="H533" s="10"/>
      <c r="J533" s="11"/>
      <c r="K533" s="11"/>
      <c r="N533" s="4">
        <f ca="1">IF($M533="","",IFERROR(VLOOKUP($M533,Oranlar!$A$2:$B$8,2,FALSE),""))</f>
        <v>0</v>
      </c>
      <c r="O533" s="12">
        <f ca="1">IF($K533="","",IFERROR(IF($L533="Net",$K533/(1-IF($N533="",0,$N533)/100),$K533),""))</f>
        <v>0</v>
      </c>
      <c r="P533" s="12">
        <f ca="1">IF($O533="","",$O533*IF($N533="",0,$N533)/100)</f>
        <v>0</v>
      </c>
      <c r="Q533" s="12">
        <f ca="1">IF($O533="","",$O533-$P533)</f>
        <v>0</v>
      </c>
    </row>
    <row r="534" spans="1:17">
      <c r="A534" s="8"/>
      <c r="C534" s="9"/>
      <c r="E534" s="9"/>
      <c r="H534" s="10"/>
      <c r="J534" s="11"/>
      <c r="K534" s="11"/>
      <c r="N534" s="4">
        <f ca="1">IF($M534="","",IFERROR(VLOOKUP($M534,Oranlar!$A$2:$B$8,2,FALSE),""))</f>
        <v>0</v>
      </c>
      <c r="O534" s="12">
        <f ca="1">IF($K534="","",IFERROR(IF($L534="Net",$K534/(1-IF($N534="",0,$N534)/100),$K534),""))</f>
        <v>0</v>
      </c>
      <c r="P534" s="12">
        <f ca="1">IF($O534="","",$O534*IF($N534="",0,$N534)/100)</f>
        <v>0</v>
      </c>
      <c r="Q534" s="12">
        <f ca="1">IF($O534="","",$O534-$P534)</f>
        <v>0</v>
      </c>
    </row>
    <row r="535" spans="1:17">
      <c r="A535" s="8"/>
      <c r="C535" s="9"/>
      <c r="E535" s="9"/>
      <c r="H535" s="10"/>
      <c r="J535" s="11"/>
      <c r="K535" s="11"/>
      <c r="N535" s="4">
        <f ca="1">IF($M535="","",IFERROR(VLOOKUP($M535,Oranlar!$A$2:$B$8,2,FALSE),""))</f>
        <v>0</v>
      </c>
      <c r="O535" s="12">
        <f ca="1">IF($K535="","",IFERROR(IF($L535="Net",$K535/(1-IF($N535="",0,$N535)/100),$K535),""))</f>
        <v>0</v>
      </c>
      <c r="P535" s="12">
        <f ca="1">IF($O535="","",$O535*IF($N535="",0,$N535)/100)</f>
        <v>0</v>
      </c>
      <c r="Q535" s="12">
        <f ca="1">IF($O535="","",$O535-$P535)</f>
        <v>0</v>
      </c>
    </row>
    <row r="536" spans="1:17">
      <c r="A536" s="8"/>
      <c r="C536" s="9"/>
      <c r="E536" s="9"/>
      <c r="H536" s="10"/>
      <c r="J536" s="11"/>
      <c r="K536" s="11"/>
      <c r="N536" s="4">
        <f ca="1">IF($M536="","",IFERROR(VLOOKUP($M536,Oranlar!$A$2:$B$8,2,FALSE),""))</f>
        <v>0</v>
      </c>
      <c r="O536" s="12">
        <f ca="1">IF($K536="","",IFERROR(IF($L536="Net",$K536/(1-IF($N536="",0,$N536)/100),$K536),""))</f>
        <v>0</v>
      </c>
      <c r="P536" s="12">
        <f ca="1">IF($O536="","",$O536*IF($N536="",0,$N536)/100)</f>
        <v>0</v>
      </c>
      <c r="Q536" s="12">
        <f ca="1">IF($O536="","",$O536-$P536)</f>
        <v>0</v>
      </c>
    </row>
    <row r="537" spans="1:17">
      <c r="A537" s="8"/>
      <c r="C537" s="9"/>
      <c r="E537" s="9"/>
      <c r="H537" s="10"/>
      <c r="J537" s="11"/>
      <c r="K537" s="11"/>
      <c r="N537" s="4">
        <f ca="1">IF($M537="","",IFERROR(VLOOKUP($M537,Oranlar!$A$2:$B$8,2,FALSE),""))</f>
        <v>0</v>
      </c>
      <c r="O537" s="12">
        <f ca="1">IF($K537="","",IFERROR(IF($L537="Net",$K537/(1-IF($N537="",0,$N537)/100),$K537),""))</f>
        <v>0</v>
      </c>
      <c r="P537" s="12">
        <f ca="1">IF($O537="","",$O537*IF($N537="",0,$N537)/100)</f>
        <v>0</v>
      </c>
      <c r="Q537" s="12">
        <f ca="1">IF($O537="","",$O537-$P537)</f>
        <v>0</v>
      </c>
    </row>
    <row r="538" spans="1:17">
      <c r="A538" s="8"/>
      <c r="C538" s="9"/>
      <c r="E538" s="9"/>
      <c r="H538" s="10"/>
      <c r="J538" s="11"/>
      <c r="K538" s="11"/>
      <c r="N538" s="4">
        <f ca="1">IF($M538="","",IFERROR(VLOOKUP($M538,Oranlar!$A$2:$B$8,2,FALSE),""))</f>
        <v>0</v>
      </c>
      <c r="O538" s="12">
        <f ca="1">IF($K538="","",IFERROR(IF($L538="Net",$K538/(1-IF($N538="",0,$N538)/100),$K538),""))</f>
        <v>0</v>
      </c>
      <c r="P538" s="12">
        <f ca="1">IF($O538="","",$O538*IF($N538="",0,$N538)/100)</f>
        <v>0</v>
      </c>
      <c r="Q538" s="12">
        <f ca="1">IF($O538="","",$O538-$P538)</f>
        <v>0</v>
      </c>
    </row>
    <row r="539" spans="1:17">
      <c r="A539" s="8"/>
      <c r="C539" s="9"/>
      <c r="E539" s="9"/>
      <c r="H539" s="10"/>
      <c r="J539" s="11"/>
      <c r="K539" s="11"/>
      <c r="N539" s="4">
        <f ca="1">IF($M539="","",IFERROR(VLOOKUP($M539,Oranlar!$A$2:$B$8,2,FALSE),""))</f>
        <v>0</v>
      </c>
      <c r="O539" s="12">
        <f ca="1">IF($K539="","",IFERROR(IF($L539="Net",$K539/(1-IF($N539="",0,$N539)/100),$K539),""))</f>
        <v>0</v>
      </c>
      <c r="P539" s="12">
        <f ca="1">IF($O539="","",$O539*IF($N539="",0,$N539)/100)</f>
        <v>0</v>
      </c>
      <c r="Q539" s="12">
        <f ca="1">IF($O539="","",$O539-$P539)</f>
        <v>0</v>
      </c>
    </row>
    <row r="540" spans="1:17">
      <c r="A540" s="8"/>
      <c r="C540" s="9"/>
      <c r="E540" s="9"/>
      <c r="H540" s="10"/>
      <c r="J540" s="11"/>
      <c r="K540" s="11"/>
      <c r="N540" s="4">
        <f ca="1">IF($M540="","",IFERROR(VLOOKUP($M540,Oranlar!$A$2:$B$8,2,FALSE),""))</f>
        <v>0</v>
      </c>
      <c r="O540" s="12">
        <f ca="1">IF($K540="","",IFERROR(IF($L540="Net",$K540/(1-IF($N540="",0,$N540)/100),$K540),""))</f>
        <v>0</v>
      </c>
      <c r="P540" s="12">
        <f ca="1">IF($O540="","",$O540*IF($N540="",0,$N540)/100)</f>
        <v>0</v>
      </c>
      <c r="Q540" s="12">
        <f ca="1">IF($O540="","",$O540-$P540)</f>
        <v>0</v>
      </c>
    </row>
    <row r="541" spans="1:17">
      <c r="A541" s="8"/>
      <c r="C541" s="9"/>
      <c r="E541" s="9"/>
      <c r="H541" s="10"/>
      <c r="J541" s="11"/>
      <c r="K541" s="11"/>
      <c r="N541" s="4">
        <f ca="1">IF($M541="","",IFERROR(VLOOKUP($M541,Oranlar!$A$2:$B$8,2,FALSE),""))</f>
        <v>0</v>
      </c>
      <c r="O541" s="12">
        <f ca="1">IF($K541="","",IFERROR(IF($L541="Net",$K541/(1-IF($N541="",0,$N541)/100),$K541),""))</f>
        <v>0</v>
      </c>
      <c r="P541" s="12">
        <f ca="1">IF($O541="","",$O541*IF($N541="",0,$N541)/100)</f>
        <v>0</v>
      </c>
      <c r="Q541" s="12">
        <f ca="1">IF($O541="","",$O541-$P541)</f>
        <v>0</v>
      </c>
    </row>
    <row r="542" spans="1:17">
      <c r="A542" s="8"/>
      <c r="C542" s="9"/>
      <c r="E542" s="9"/>
      <c r="H542" s="10"/>
      <c r="J542" s="11"/>
      <c r="K542" s="11"/>
      <c r="N542" s="4">
        <f ca="1">IF($M542="","",IFERROR(VLOOKUP($M542,Oranlar!$A$2:$B$8,2,FALSE),""))</f>
        <v>0</v>
      </c>
      <c r="O542" s="12">
        <f ca="1">IF($K542="","",IFERROR(IF($L542="Net",$K542/(1-IF($N542="",0,$N542)/100),$K542),""))</f>
        <v>0</v>
      </c>
      <c r="P542" s="12">
        <f ca="1">IF($O542="","",$O542*IF($N542="",0,$N542)/100)</f>
        <v>0</v>
      </c>
      <c r="Q542" s="12">
        <f ca="1">IF($O542="","",$O542-$P542)</f>
        <v>0</v>
      </c>
    </row>
    <row r="543" spans="1:17">
      <c r="A543" s="8"/>
      <c r="C543" s="9"/>
      <c r="E543" s="9"/>
      <c r="H543" s="10"/>
      <c r="J543" s="11"/>
      <c r="K543" s="11"/>
      <c r="N543" s="4">
        <f ca="1">IF($M543="","",IFERROR(VLOOKUP($M543,Oranlar!$A$2:$B$8,2,FALSE),""))</f>
        <v>0</v>
      </c>
      <c r="O543" s="12">
        <f ca="1">IF($K543="","",IFERROR(IF($L543="Net",$K543/(1-IF($N543="",0,$N543)/100),$K543),""))</f>
        <v>0</v>
      </c>
      <c r="P543" s="12">
        <f ca="1">IF($O543="","",$O543*IF($N543="",0,$N543)/100)</f>
        <v>0</v>
      </c>
      <c r="Q543" s="12">
        <f ca="1">IF($O543="","",$O543-$P543)</f>
        <v>0</v>
      </c>
    </row>
    <row r="544" spans="1:17">
      <c r="A544" s="8"/>
      <c r="C544" s="9"/>
      <c r="E544" s="9"/>
      <c r="H544" s="10"/>
      <c r="J544" s="11"/>
      <c r="K544" s="11"/>
      <c r="N544" s="4">
        <f ca="1">IF($M544="","",IFERROR(VLOOKUP($M544,Oranlar!$A$2:$B$8,2,FALSE),""))</f>
        <v>0</v>
      </c>
      <c r="O544" s="12">
        <f ca="1">IF($K544="","",IFERROR(IF($L544="Net",$K544/(1-IF($N544="",0,$N544)/100),$K544),""))</f>
        <v>0</v>
      </c>
      <c r="P544" s="12">
        <f ca="1">IF($O544="","",$O544*IF($N544="",0,$N544)/100)</f>
        <v>0</v>
      </c>
      <c r="Q544" s="12">
        <f ca="1">IF($O544="","",$O544-$P544)</f>
        <v>0</v>
      </c>
    </row>
    <row r="545" spans="1:17">
      <c r="A545" s="8"/>
      <c r="C545" s="9"/>
      <c r="E545" s="9"/>
      <c r="H545" s="10"/>
      <c r="J545" s="11"/>
      <c r="K545" s="11"/>
      <c r="N545" s="4">
        <f ca="1">IF($M545="","",IFERROR(VLOOKUP($M545,Oranlar!$A$2:$B$8,2,FALSE),""))</f>
        <v>0</v>
      </c>
      <c r="O545" s="12">
        <f ca="1">IF($K545="","",IFERROR(IF($L545="Net",$K545/(1-IF($N545="",0,$N545)/100),$K545),""))</f>
        <v>0</v>
      </c>
      <c r="P545" s="12">
        <f ca="1">IF($O545="","",$O545*IF($N545="",0,$N545)/100)</f>
        <v>0</v>
      </c>
      <c r="Q545" s="12">
        <f ca="1">IF($O545="","",$O545-$P545)</f>
        <v>0</v>
      </c>
    </row>
    <row r="546" spans="1:17">
      <c r="A546" s="8"/>
      <c r="C546" s="9"/>
      <c r="E546" s="9"/>
      <c r="H546" s="10"/>
      <c r="J546" s="11"/>
      <c r="K546" s="11"/>
      <c r="N546" s="4">
        <f ca="1">IF($M546="","",IFERROR(VLOOKUP($M546,Oranlar!$A$2:$B$8,2,FALSE),""))</f>
        <v>0</v>
      </c>
      <c r="O546" s="12">
        <f ca="1">IF($K546="","",IFERROR(IF($L546="Net",$K546/(1-IF($N546="",0,$N546)/100),$K546),""))</f>
        <v>0</v>
      </c>
      <c r="P546" s="12">
        <f ca="1">IF($O546="","",$O546*IF($N546="",0,$N546)/100)</f>
        <v>0</v>
      </c>
      <c r="Q546" s="12">
        <f ca="1">IF($O546="","",$O546-$P546)</f>
        <v>0</v>
      </c>
    </row>
    <row r="547" spans="1:17">
      <c r="A547" s="8"/>
      <c r="C547" s="9"/>
      <c r="E547" s="9"/>
      <c r="H547" s="10"/>
      <c r="J547" s="11"/>
      <c r="K547" s="11"/>
      <c r="N547" s="4">
        <f ca="1">IF($M547="","",IFERROR(VLOOKUP($M547,Oranlar!$A$2:$B$8,2,FALSE),""))</f>
        <v>0</v>
      </c>
      <c r="O547" s="12">
        <f ca="1">IF($K547="","",IFERROR(IF($L547="Net",$K547/(1-IF($N547="",0,$N547)/100),$K547),""))</f>
        <v>0</v>
      </c>
      <c r="P547" s="12">
        <f ca="1">IF($O547="","",$O547*IF($N547="",0,$N547)/100)</f>
        <v>0</v>
      </c>
      <c r="Q547" s="12">
        <f ca="1">IF($O547="","",$O547-$P547)</f>
        <v>0</v>
      </c>
    </row>
    <row r="548" spans="1:17">
      <c r="A548" s="8"/>
      <c r="C548" s="9"/>
      <c r="E548" s="9"/>
      <c r="H548" s="10"/>
      <c r="J548" s="11"/>
      <c r="K548" s="11"/>
      <c r="N548" s="4">
        <f ca="1">IF($M548="","",IFERROR(VLOOKUP($M548,Oranlar!$A$2:$B$8,2,FALSE),""))</f>
        <v>0</v>
      </c>
      <c r="O548" s="12">
        <f ca="1">IF($K548="","",IFERROR(IF($L548="Net",$K548/(1-IF($N548="",0,$N548)/100),$K548),""))</f>
        <v>0</v>
      </c>
      <c r="P548" s="12">
        <f ca="1">IF($O548="","",$O548*IF($N548="",0,$N548)/100)</f>
        <v>0</v>
      </c>
      <c r="Q548" s="12">
        <f ca="1">IF($O548="","",$O548-$P548)</f>
        <v>0</v>
      </c>
    </row>
    <row r="549" spans="1:17">
      <c r="A549" s="8"/>
      <c r="C549" s="9"/>
      <c r="E549" s="9"/>
      <c r="H549" s="10"/>
      <c r="J549" s="11"/>
      <c r="K549" s="11"/>
      <c r="N549" s="4">
        <f ca="1">IF($M549="","",IFERROR(VLOOKUP($M549,Oranlar!$A$2:$B$8,2,FALSE),""))</f>
        <v>0</v>
      </c>
      <c r="O549" s="12">
        <f ca="1">IF($K549="","",IFERROR(IF($L549="Net",$K549/(1-IF($N549="",0,$N549)/100),$K549),""))</f>
        <v>0</v>
      </c>
      <c r="P549" s="12">
        <f ca="1">IF($O549="","",$O549*IF($N549="",0,$N549)/100)</f>
        <v>0</v>
      </c>
      <c r="Q549" s="12">
        <f ca="1">IF($O549="","",$O549-$P549)</f>
        <v>0</v>
      </c>
    </row>
    <row r="550" spans="1:17">
      <c r="A550" s="8"/>
      <c r="C550" s="9"/>
      <c r="E550" s="9"/>
      <c r="H550" s="10"/>
      <c r="J550" s="11"/>
      <c r="K550" s="11"/>
      <c r="N550" s="4">
        <f ca="1">IF($M550="","",IFERROR(VLOOKUP($M550,Oranlar!$A$2:$B$8,2,FALSE),""))</f>
        <v>0</v>
      </c>
      <c r="O550" s="12">
        <f ca="1">IF($K550="","",IFERROR(IF($L550="Net",$K550/(1-IF($N550="",0,$N550)/100),$K550),""))</f>
        <v>0</v>
      </c>
      <c r="P550" s="12">
        <f ca="1">IF($O550="","",$O550*IF($N550="",0,$N550)/100)</f>
        <v>0</v>
      </c>
      <c r="Q550" s="12">
        <f ca="1">IF($O550="","",$O550-$P550)</f>
        <v>0</v>
      </c>
    </row>
    <row r="551" spans="1:17">
      <c r="A551" s="8"/>
      <c r="C551" s="9"/>
      <c r="E551" s="9"/>
      <c r="H551" s="10"/>
      <c r="J551" s="11"/>
      <c r="K551" s="11"/>
      <c r="N551" s="4">
        <f ca="1">IF($M551="","",IFERROR(VLOOKUP($M551,Oranlar!$A$2:$B$8,2,FALSE),""))</f>
        <v>0</v>
      </c>
      <c r="O551" s="12">
        <f ca="1">IF($K551="","",IFERROR(IF($L551="Net",$K551/(1-IF($N551="",0,$N551)/100),$K551),""))</f>
        <v>0</v>
      </c>
      <c r="P551" s="12">
        <f ca="1">IF($O551="","",$O551*IF($N551="",0,$N551)/100)</f>
        <v>0</v>
      </c>
      <c r="Q551" s="12">
        <f ca="1">IF($O551="","",$O551-$P551)</f>
        <v>0</v>
      </c>
    </row>
    <row r="552" spans="1:17">
      <c r="A552" s="8"/>
      <c r="C552" s="9"/>
      <c r="E552" s="9"/>
      <c r="H552" s="10"/>
      <c r="J552" s="11"/>
      <c r="K552" s="11"/>
      <c r="N552" s="4">
        <f ca="1">IF($M552="","",IFERROR(VLOOKUP($M552,Oranlar!$A$2:$B$8,2,FALSE),""))</f>
        <v>0</v>
      </c>
      <c r="O552" s="12">
        <f ca="1">IF($K552="","",IFERROR(IF($L552="Net",$K552/(1-IF($N552="",0,$N552)/100),$K552),""))</f>
        <v>0</v>
      </c>
      <c r="P552" s="12">
        <f ca="1">IF($O552="","",$O552*IF($N552="",0,$N552)/100)</f>
        <v>0</v>
      </c>
      <c r="Q552" s="12">
        <f ca="1">IF($O552="","",$O552-$P552)</f>
        <v>0</v>
      </c>
    </row>
    <row r="553" spans="1:17">
      <c r="A553" s="8"/>
      <c r="C553" s="9"/>
      <c r="E553" s="9"/>
      <c r="H553" s="10"/>
      <c r="J553" s="11"/>
      <c r="K553" s="11"/>
      <c r="N553" s="4">
        <f ca="1">IF($M553="","",IFERROR(VLOOKUP($M553,Oranlar!$A$2:$B$8,2,FALSE),""))</f>
        <v>0</v>
      </c>
      <c r="O553" s="12">
        <f ca="1">IF($K553="","",IFERROR(IF($L553="Net",$K553/(1-IF($N553="",0,$N553)/100),$K553),""))</f>
        <v>0</v>
      </c>
      <c r="P553" s="12">
        <f ca="1">IF($O553="","",$O553*IF($N553="",0,$N553)/100)</f>
        <v>0</v>
      </c>
      <c r="Q553" s="12">
        <f ca="1">IF($O553="","",$O553-$P553)</f>
        <v>0</v>
      </c>
    </row>
    <row r="554" spans="1:17">
      <c r="A554" s="8"/>
      <c r="C554" s="9"/>
      <c r="E554" s="9"/>
      <c r="H554" s="10"/>
      <c r="J554" s="11"/>
      <c r="K554" s="11"/>
      <c r="N554" s="4">
        <f ca="1">IF($M554="","",IFERROR(VLOOKUP($M554,Oranlar!$A$2:$B$8,2,FALSE),""))</f>
        <v>0</v>
      </c>
      <c r="O554" s="12">
        <f ca="1">IF($K554="","",IFERROR(IF($L554="Net",$K554/(1-IF($N554="",0,$N554)/100),$K554),""))</f>
        <v>0</v>
      </c>
      <c r="P554" s="12">
        <f ca="1">IF($O554="","",$O554*IF($N554="",0,$N554)/100)</f>
        <v>0</v>
      </c>
      <c r="Q554" s="12">
        <f ca="1">IF($O554="","",$O554-$P554)</f>
        <v>0</v>
      </c>
    </row>
    <row r="555" spans="1:17">
      <c r="A555" s="8"/>
      <c r="C555" s="9"/>
      <c r="E555" s="9"/>
      <c r="H555" s="10"/>
      <c r="J555" s="11"/>
      <c r="K555" s="11"/>
      <c r="N555" s="4">
        <f ca="1">IF($M555="","",IFERROR(VLOOKUP($M555,Oranlar!$A$2:$B$8,2,FALSE),""))</f>
        <v>0</v>
      </c>
      <c r="O555" s="12">
        <f ca="1">IF($K555="","",IFERROR(IF($L555="Net",$K555/(1-IF($N555="",0,$N555)/100),$K555),""))</f>
        <v>0</v>
      </c>
      <c r="P555" s="12">
        <f ca="1">IF($O555="","",$O555*IF($N555="",0,$N555)/100)</f>
        <v>0</v>
      </c>
      <c r="Q555" s="12">
        <f ca="1">IF($O555="","",$O555-$P555)</f>
        <v>0</v>
      </c>
    </row>
    <row r="556" spans="1:17">
      <c r="A556" s="8"/>
      <c r="C556" s="9"/>
      <c r="E556" s="9"/>
      <c r="H556" s="10"/>
      <c r="J556" s="11"/>
      <c r="K556" s="11"/>
      <c r="N556" s="4">
        <f ca="1">IF($M556="","",IFERROR(VLOOKUP($M556,Oranlar!$A$2:$B$8,2,FALSE),""))</f>
        <v>0</v>
      </c>
      <c r="O556" s="12">
        <f ca="1">IF($K556="","",IFERROR(IF($L556="Net",$K556/(1-IF($N556="",0,$N556)/100),$K556),""))</f>
        <v>0</v>
      </c>
      <c r="P556" s="12">
        <f ca="1">IF($O556="","",$O556*IF($N556="",0,$N556)/100)</f>
        <v>0</v>
      </c>
      <c r="Q556" s="12">
        <f ca="1">IF($O556="","",$O556-$P556)</f>
        <v>0</v>
      </c>
    </row>
    <row r="557" spans="1:17">
      <c r="A557" s="8"/>
      <c r="C557" s="9"/>
      <c r="E557" s="9"/>
      <c r="H557" s="10"/>
      <c r="J557" s="11"/>
      <c r="K557" s="11"/>
      <c r="N557" s="4">
        <f ca="1">IF($M557="","",IFERROR(VLOOKUP($M557,Oranlar!$A$2:$B$8,2,FALSE),""))</f>
        <v>0</v>
      </c>
      <c r="O557" s="12">
        <f ca="1">IF($K557="","",IFERROR(IF($L557="Net",$K557/(1-IF($N557="",0,$N557)/100),$K557),""))</f>
        <v>0</v>
      </c>
      <c r="P557" s="12">
        <f ca="1">IF($O557="","",$O557*IF($N557="",0,$N557)/100)</f>
        <v>0</v>
      </c>
      <c r="Q557" s="12">
        <f ca="1">IF($O557="","",$O557-$P557)</f>
        <v>0</v>
      </c>
    </row>
    <row r="558" spans="1:17">
      <c r="A558" s="8"/>
      <c r="C558" s="9"/>
      <c r="E558" s="9"/>
      <c r="H558" s="10"/>
      <c r="J558" s="11"/>
      <c r="K558" s="11"/>
      <c r="N558" s="4">
        <f ca="1">IF($M558="","",IFERROR(VLOOKUP($M558,Oranlar!$A$2:$B$8,2,FALSE),""))</f>
        <v>0</v>
      </c>
      <c r="O558" s="12">
        <f ca="1">IF($K558="","",IFERROR(IF($L558="Net",$K558/(1-IF($N558="",0,$N558)/100),$K558),""))</f>
        <v>0</v>
      </c>
      <c r="P558" s="12">
        <f ca="1">IF($O558="","",$O558*IF($N558="",0,$N558)/100)</f>
        <v>0</v>
      </c>
      <c r="Q558" s="12">
        <f ca="1">IF($O558="","",$O558-$P558)</f>
        <v>0</v>
      </c>
    </row>
    <row r="559" spans="1:17">
      <c r="A559" s="8"/>
      <c r="C559" s="9"/>
      <c r="E559" s="9"/>
      <c r="H559" s="10"/>
      <c r="J559" s="11"/>
      <c r="K559" s="11"/>
      <c r="N559" s="4">
        <f ca="1">IF($M559="","",IFERROR(VLOOKUP($M559,Oranlar!$A$2:$B$8,2,FALSE),""))</f>
        <v>0</v>
      </c>
      <c r="O559" s="12">
        <f ca="1">IF($K559="","",IFERROR(IF($L559="Net",$K559/(1-IF($N559="",0,$N559)/100),$K559),""))</f>
        <v>0</v>
      </c>
      <c r="P559" s="12">
        <f ca="1">IF($O559="","",$O559*IF($N559="",0,$N559)/100)</f>
        <v>0</v>
      </c>
      <c r="Q559" s="12">
        <f ca="1">IF($O559="","",$O559-$P559)</f>
        <v>0</v>
      </c>
    </row>
    <row r="560" spans="1:17">
      <c r="A560" s="8"/>
      <c r="C560" s="9"/>
      <c r="E560" s="9"/>
      <c r="H560" s="10"/>
      <c r="J560" s="11"/>
      <c r="K560" s="11"/>
      <c r="N560" s="4">
        <f ca="1">IF($M560="","",IFERROR(VLOOKUP($M560,Oranlar!$A$2:$B$8,2,FALSE),""))</f>
        <v>0</v>
      </c>
      <c r="O560" s="12">
        <f ca="1">IF($K560="","",IFERROR(IF($L560="Net",$K560/(1-IF($N560="",0,$N560)/100),$K560),""))</f>
        <v>0</v>
      </c>
      <c r="P560" s="12">
        <f ca="1">IF($O560="","",$O560*IF($N560="",0,$N560)/100)</f>
        <v>0</v>
      </c>
      <c r="Q560" s="12">
        <f ca="1">IF($O560="","",$O560-$P560)</f>
        <v>0</v>
      </c>
    </row>
    <row r="561" spans="1:17">
      <c r="A561" s="8"/>
      <c r="C561" s="9"/>
      <c r="E561" s="9"/>
      <c r="H561" s="10"/>
      <c r="J561" s="11"/>
      <c r="K561" s="11"/>
      <c r="N561" s="4">
        <f ca="1">IF($M561="","",IFERROR(VLOOKUP($M561,Oranlar!$A$2:$B$8,2,FALSE),""))</f>
        <v>0</v>
      </c>
      <c r="O561" s="12">
        <f ca="1">IF($K561="","",IFERROR(IF($L561="Net",$K561/(1-IF($N561="",0,$N561)/100),$K561),""))</f>
        <v>0</v>
      </c>
      <c r="P561" s="12">
        <f ca="1">IF($O561="","",$O561*IF($N561="",0,$N561)/100)</f>
        <v>0</v>
      </c>
      <c r="Q561" s="12">
        <f ca="1">IF($O561="","",$O561-$P561)</f>
        <v>0</v>
      </c>
    </row>
    <row r="562" spans="1:17">
      <c r="A562" s="8"/>
      <c r="C562" s="9"/>
      <c r="E562" s="9"/>
      <c r="H562" s="10"/>
      <c r="J562" s="11"/>
      <c r="K562" s="11"/>
      <c r="N562" s="4">
        <f ca="1">IF($M562="","",IFERROR(VLOOKUP($M562,Oranlar!$A$2:$B$8,2,FALSE),""))</f>
        <v>0</v>
      </c>
      <c r="O562" s="12">
        <f ca="1">IF($K562="","",IFERROR(IF($L562="Net",$K562/(1-IF($N562="",0,$N562)/100),$K562),""))</f>
        <v>0</v>
      </c>
      <c r="P562" s="12">
        <f ca="1">IF($O562="","",$O562*IF($N562="",0,$N562)/100)</f>
        <v>0</v>
      </c>
      <c r="Q562" s="12">
        <f ca="1">IF($O562="","",$O562-$P562)</f>
        <v>0</v>
      </c>
    </row>
    <row r="563" spans="1:17">
      <c r="A563" s="8"/>
      <c r="C563" s="9"/>
      <c r="E563" s="9"/>
      <c r="H563" s="10"/>
      <c r="J563" s="11"/>
      <c r="K563" s="11"/>
      <c r="N563" s="4">
        <f ca="1">IF($M563="","",IFERROR(VLOOKUP($M563,Oranlar!$A$2:$B$8,2,FALSE),""))</f>
        <v>0</v>
      </c>
      <c r="O563" s="12">
        <f ca="1">IF($K563="","",IFERROR(IF($L563="Net",$K563/(1-IF($N563="",0,$N563)/100),$K563),""))</f>
        <v>0</v>
      </c>
      <c r="P563" s="12">
        <f ca="1">IF($O563="","",$O563*IF($N563="",0,$N563)/100)</f>
        <v>0</v>
      </c>
      <c r="Q563" s="12">
        <f ca="1">IF($O563="","",$O563-$P563)</f>
        <v>0</v>
      </c>
    </row>
    <row r="564" spans="1:17">
      <c r="A564" s="8"/>
      <c r="C564" s="9"/>
      <c r="E564" s="9"/>
      <c r="H564" s="10"/>
      <c r="J564" s="11"/>
      <c r="K564" s="11"/>
      <c r="N564" s="4">
        <f ca="1">IF($M564="","",IFERROR(VLOOKUP($M564,Oranlar!$A$2:$B$8,2,FALSE),""))</f>
        <v>0</v>
      </c>
      <c r="O564" s="12">
        <f ca="1">IF($K564="","",IFERROR(IF($L564="Net",$K564/(1-IF($N564="",0,$N564)/100),$K564),""))</f>
        <v>0</v>
      </c>
      <c r="P564" s="12">
        <f ca="1">IF($O564="","",$O564*IF($N564="",0,$N564)/100)</f>
        <v>0</v>
      </c>
      <c r="Q564" s="12">
        <f ca="1">IF($O564="","",$O564-$P564)</f>
        <v>0</v>
      </c>
    </row>
    <row r="565" spans="1:17">
      <c r="A565" s="8"/>
      <c r="C565" s="9"/>
      <c r="E565" s="9"/>
      <c r="H565" s="10"/>
      <c r="J565" s="11"/>
      <c r="K565" s="11"/>
      <c r="N565" s="4">
        <f ca="1">IF($M565="","",IFERROR(VLOOKUP($M565,Oranlar!$A$2:$B$8,2,FALSE),""))</f>
        <v>0</v>
      </c>
      <c r="O565" s="12">
        <f ca="1">IF($K565="","",IFERROR(IF($L565="Net",$K565/(1-IF($N565="",0,$N565)/100),$K565),""))</f>
        <v>0</v>
      </c>
      <c r="P565" s="12">
        <f ca="1">IF($O565="","",$O565*IF($N565="",0,$N565)/100)</f>
        <v>0</v>
      </c>
      <c r="Q565" s="12">
        <f ca="1">IF($O565="","",$O565-$P565)</f>
        <v>0</v>
      </c>
    </row>
    <row r="566" spans="1:17">
      <c r="A566" s="8"/>
      <c r="C566" s="9"/>
      <c r="E566" s="9"/>
      <c r="H566" s="10"/>
      <c r="J566" s="11"/>
      <c r="K566" s="11"/>
      <c r="N566" s="4">
        <f ca="1">IF($M566="","",IFERROR(VLOOKUP($M566,Oranlar!$A$2:$B$8,2,FALSE),""))</f>
        <v>0</v>
      </c>
      <c r="O566" s="12">
        <f ca="1">IF($K566="","",IFERROR(IF($L566="Net",$K566/(1-IF($N566="",0,$N566)/100),$K566),""))</f>
        <v>0</v>
      </c>
      <c r="P566" s="12">
        <f ca="1">IF($O566="","",$O566*IF($N566="",0,$N566)/100)</f>
        <v>0</v>
      </c>
      <c r="Q566" s="12">
        <f ca="1">IF($O566="","",$O566-$P566)</f>
        <v>0</v>
      </c>
    </row>
    <row r="567" spans="1:17">
      <c r="A567" s="8"/>
      <c r="C567" s="9"/>
      <c r="E567" s="9"/>
      <c r="H567" s="10"/>
      <c r="J567" s="11"/>
      <c r="K567" s="11"/>
      <c r="N567" s="4">
        <f ca="1">IF($M567="","",IFERROR(VLOOKUP($M567,Oranlar!$A$2:$B$8,2,FALSE),""))</f>
        <v>0</v>
      </c>
      <c r="O567" s="12">
        <f ca="1">IF($K567="","",IFERROR(IF($L567="Net",$K567/(1-IF($N567="",0,$N567)/100),$K567),""))</f>
        <v>0</v>
      </c>
      <c r="P567" s="12">
        <f ca="1">IF($O567="","",$O567*IF($N567="",0,$N567)/100)</f>
        <v>0</v>
      </c>
      <c r="Q567" s="12">
        <f ca="1">IF($O567="","",$O567-$P567)</f>
        <v>0</v>
      </c>
    </row>
    <row r="568" spans="1:17">
      <c r="A568" s="8"/>
      <c r="C568" s="9"/>
      <c r="E568" s="9"/>
      <c r="H568" s="10"/>
      <c r="J568" s="11"/>
      <c r="K568" s="11"/>
      <c r="N568" s="4">
        <f ca="1">IF($M568="","",IFERROR(VLOOKUP($M568,Oranlar!$A$2:$B$8,2,FALSE),""))</f>
        <v>0</v>
      </c>
      <c r="O568" s="12">
        <f ca="1">IF($K568="","",IFERROR(IF($L568="Net",$K568/(1-IF($N568="",0,$N568)/100),$K568),""))</f>
        <v>0</v>
      </c>
      <c r="P568" s="12">
        <f ca="1">IF($O568="","",$O568*IF($N568="",0,$N568)/100)</f>
        <v>0</v>
      </c>
      <c r="Q568" s="12">
        <f ca="1">IF($O568="","",$O568-$P568)</f>
        <v>0</v>
      </c>
    </row>
    <row r="569" spans="1:17">
      <c r="A569" s="8"/>
      <c r="C569" s="9"/>
      <c r="E569" s="9"/>
      <c r="H569" s="10"/>
      <c r="J569" s="11"/>
      <c r="K569" s="11"/>
      <c r="N569" s="4">
        <f ca="1">IF($M569="","",IFERROR(VLOOKUP($M569,Oranlar!$A$2:$B$8,2,FALSE),""))</f>
        <v>0</v>
      </c>
      <c r="O569" s="12">
        <f ca="1">IF($K569="","",IFERROR(IF($L569="Net",$K569/(1-IF($N569="",0,$N569)/100),$K569),""))</f>
        <v>0</v>
      </c>
      <c r="P569" s="12">
        <f ca="1">IF($O569="","",$O569*IF($N569="",0,$N569)/100)</f>
        <v>0</v>
      </c>
      <c r="Q569" s="12">
        <f ca="1">IF($O569="","",$O569-$P569)</f>
        <v>0</v>
      </c>
    </row>
    <row r="570" spans="1:17">
      <c r="A570" s="8"/>
      <c r="C570" s="9"/>
      <c r="E570" s="9"/>
      <c r="H570" s="10"/>
      <c r="J570" s="11"/>
      <c r="K570" s="11"/>
      <c r="N570" s="4">
        <f ca="1">IF($M570="","",IFERROR(VLOOKUP($M570,Oranlar!$A$2:$B$8,2,FALSE),""))</f>
        <v>0</v>
      </c>
      <c r="O570" s="12">
        <f ca="1">IF($K570="","",IFERROR(IF($L570="Net",$K570/(1-IF($N570="",0,$N570)/100),$K570),""))</f>
        <v>0</v>
      </c>
      <c r="P570" s="12">
        <f ca="1">IF($O570="","",$O570*IF($N570="",0,$N570)/100)</f>
        <v>0</v>
      </c>
      <c r="Q570" s="12">
        <f ca="1">IF($O570="","",$O570-$P570)</f>
        <v>0</v>
      </c>
    </row>
    <row r="571" spans="1:17">
      <c r="A571" s="8"/>
      <c r="C571" s="9"/>
      <c r="E571" s="9"/>
      <c r="H571" s="10"/>
      <c r="J571" s="11"/>
      <c r="K571" s="11"/>
      <c r="N571" s="4">
        <f ca="1">IF($M571="","",IFERROR(VLOOKUP($M571,Oranlar!$A$2:$B$8,2,FALSE),""))</f>
        <v>0</v>
      </c>
      <c r="O571" s="12">
        <f ca="1">IF($K571="","",IFERROR(IF($L571="Net",$K571/(1-IF($N571="",0,$N571)/100),$K571),""))</f>
        <v>0</v>
      </c>
      <c r="P571" s="12">
        <f ca="1">IF($O571="","",$O571*IF($N571="",0,$N571)/100)</f>
        <v>0</v>
      </c>
      <c r="Q571" s="12">
        <f ca="1">IF($O571="","",$O571-$P571)</f>
        <v>0</v>
      </c>
    </row>
    <row r="572" spans="1:17">
      <c r="A572" s="8"/>
      <c r="C572" s="9"/>
      <c r="E572" s="9"/>
      <c r="H572" s="10"/>
      <c r="J572" s="11"/>
      <c r="K572" s="11"/>
      <c r="N572" s="4">
        <f ca="1">IF($M572="","",IFERROR(VLOOKUP($M572,Oranlar!$A$2:$B$8,2,FALSE),""))</f>
        <v>0</v>
      </c>
      <c r="O572" s="12">
        <f ca="1">IF($K572="","",IFERROR(IF($L572="Net",$K572/(1-IF($N572="",0,$N572)/100),$K572),""))</f>
        <v>0</v>
      </c>
      <c r="P572" s="12">
        <f ca="1">IF($O572="","",$O572*IF($N572="",0,$N572)/100)</f>
        <v>0</v>
      </c>
      <c r="Q572" s="12">
        <f ca="1">IF($O572="","",$O572-$P572)</f>
        <v>0</v>
      </c>
    </row>
    <row r="573" spans="1:17">
      <c r="A573" s="8"/>
      <c r="C573" s="9"/>
      <c r="E573" s="9"/>
      <c r="H573" s="10"/>
      <c r="J573" s="11"/>
      <c r="K573" s="11"/>
      <c r="N573" s="4">
        <f ca="1">IF($M573="","",IFERROR(VLOOKUP($M573,Oranlar!$A$2:$B$8,2,FALSE),""))</f>
        <v>0</v>
      </c>
      <c r="O573" s="12">
        <f ca="1">IF($K573="","",IFERROR(IF($L573="Net",$K573/(1-IF($N573="",0,$N573)/100),$K573),""))</f>
        <v>0</v>
      </c>
      <c r="P573" s="12">
        <f ca="1">IF($O573="","",$O573*IF($N573="",0,$N573)/100)</f>
        <v>0</v>
      </c>
      <c r="Q573" s="12">
        <f ca="1">IF($O573="","",$O573-$P573)</f>
        <v>0</v>
      </c>
    </row>
    <row r="574" spans="1:17">
      <c r="A574" s="8"/>
      <c r="C574" s="9"/>
      <c r="E574" s="9"/>
      <c r="H574" s="10"/>
      <c r="J574" s="11"/>
      <c r="K574" s="11"/>
      <c r="N574" s="4">
        <f ca="1">IF($M574="","",IFERROR(VLOOKUP($M574,Oranlar!$A$2:$B$8,2,FALSE),""))</f>
        <v>0</v>
      </c>
      <c r="O574" s="12">
        <f ca="1">IF($K574="","",IFERROR(IF($L574="Net",$K574/(1-IF($N574="",0,$N574)/100),$K574),""))</f>
        <v>0</v>
      </c>
      <c r="P574" s="12">
        <f ca="1">IF($O574="","",$O574*IF($N574="",0,$N574)/100)</f>
        <v>0</v>
      </c>
      <c r="Q574" s="12">
        <f ca="1">IF($O574="","",$O574-$P574)</f>
        <v>0</v>
      </c>
    </row>
    <row r="575" spans="1:17">
      <c r="A575" s="8"/>
      <c r="C575" s="9"/>
      <c r="E575" s="9"/>
      <c r="H575" s="10"/>
      <c r="J575" s="11"/>
      <c r="K575" s="11"/>
      <c r="N575" s="4">
        <f ca="1">IF($M575="","",IFERROR(VLOOKUP($M575,Oranlar!$A$2:$B$8,2,FALSE),""))</f>
        <v>0</v>
      </c>
      <c r="O575" s="12">
        <f ca="1">IF($K575="","",IFERROR(IF($L575="Net",$K575/(1-IF($N575="",0,$N575)/100),$K575),""))</f>
        <v>0</v>
      </c>
      <c r="P575" s="12">
        <f ca="1">IF($O575="","",$O575*IF($N575="",0,$N575)/100)</f>
        <v>0</v>
      </c>
      <c r="Q575" s="12">
        <f ca="1">IF($O575="","",$O575-$P575)</f>
        <v>0</v>
      </c>
    </row>
    <row r="576" spans="1:17">
      <c r="A576" s="8"/>
      <c r="C576" s="9"/>
      <c r="E576" s="9"/>
      <c r="H576" s="10"/>
      <c r="J576" s="11"/>
      <c r="K576" s="11"/>
      <c r="N576" s="4">
        <f ca="1">IF($M576="","",IFERROR(VLOOKUP($M576,Oranlar!$A$2:$B$8,2,FALSE),""))</f>
        <v>0</v>
      </c>
      <c r="O576" s="12">
        <f ca="1">IF($K576="","",IFERROR(IF($L576="Net",$K576/(1-IF($N576="",0,$N576)/100),$K576),""))</f>
        <v>0</v>
      </c>
      <c r="P576" s="12">
        <f ca="1">IF($O576="","",$O576*IF($N576="",0,$N576)/100)</f>
        <v>0</v>
      </c>
      <c r="Q576" s="12">
        <f ca="1">IF($O576="","",$O576-$P576)</f>
        <v>0</v>
      </c>
    </row>
    <row r="577" spans="1:17">
      <c r="A577" s="8"/>
      <c r="C577" s="9"/>
      <c r="E577" s="9"/>
      <c r="H577" s="10"/>
      <c r="J577" s="11"/>
      <c r="K577" s="11"/>
      <c r="N577" s="4">
        <f ca="1">IF($M577="","",IFERROR(VLOOKUP($M577,Oranlar!$A$2:$B$8,2,FALSE),""))</f>
        <v>0</v>
      </c>
      <c r="O577" s="12">
        <f ca="1">IF($K577="","",IFERROR(IF($L577="Net",$K577/(1-IF($N577="",0,$N577)/100),$K577),""))</f>
        <v>0</v>
      </c>
      <c r="P577" s="12">
        <f ca="1">IF($O577="","",$O577*IF($N577="",0,$N577)/100)</f>
        <v>0</v>
      </c>
      <c r="Q577" s="12">
        <f ca="1">IF($O577="","",$O577-$P577)</f>
        <v>0</v>
      </c>
    </row>
    <row r="578" spans="1:17">
      <c r="A578" s="8"/>
      <c r="C578" s="9"/>
      <c r="E578" s="9"/>
      <c r="H578" s="10"/>
      <c r="J578" s="11"/>
      <c r="K578" s="11"/>
      <c r="N578" s="4">
        <f ca="1">IF($M578="","",IFERROR(VLOOKUP($M578,Oranlar!$A$2:$B$8,2,FALSE),""))</f>
        <v>0</v>
      </c>
      <c r="O578" s="12">
        <f ca="1">IF($K578="","",IFERROR(IF($L578="Net",$K578/(1-IF($N578="",0,$N578)/100),$K578),""))</f>
        <v>0</v>
      </c>
      <c r="P578" s="12">
        <f ca="1">IF($O578="","",$O578*IF($N578="",0,$N578)/100)</f>
        <v>0</v>
      </c>
      <c r="Q578" s="12">
        <f ca="1">IF($O578="","",$O578-$P578)</f>
        <v>0</v>
      </c>
    </row>
    <row r="579" spans="1:17">
      <c r="A579" s="8"/>
      <c r="C579" s="9"/>
      <c r="E579" s="9"/>
      <c r="H579" s="10"/>
      <c r="J579" s="11"/>
      <c r="K579" s="11"/>
      <c r="N579" s="4">
        <f ca="1">IF($M579="","",IFERROR(VLOOKUP($M579,Oranlar!$A$2:$B$8,2,FALSE),""))</f>
        <v>0</v>
      </c>
      <c r="O579" s="12">
        <f ca="1">IF($K579="","",IFERROR(IF($L579="Net",$K579/(1-IF($N579="",0,$N579)/100),$K579),""))</f>
        <v>0</v>
      </c>
      <c r="P579" s="12">
        <f ca="1">IF($O579="","",$O579*IF($N579="",0,$N579)/100)</f>
        <v>0</v>
      </c>
      <c r="Q579" s="12">
        <f ca="1">IF($O579="","",$O579-$P579)</f>
        <v>0</v>
      </c>
    </row>
    <row r="580" spans="1:17">
      <c r="A580" s="8"/>
      <c r="C580" s="9"/>
      <c r="E580" s="9"/>
      <c r="H580" s="10"/>
      <c r="J580" s="11"/>
      <c r="K580" s="11"/>
      <c r="N580" s="4">
        <f ca="1">IF($M580="","",IFERROR(VLOOKUP($M580,Oranlar!$A$2:$B$8,2,FALSE),""))</f>
        <v>0</v>
      </c>
      <c r="O580" s="12">
        <f ca="1">IF($K580="","",IFERROR(IF($L580="Net",$K580/(1-IF($N580="",0,$N580)/100),$K580),""))</f>
        <v>0</v>
      </c>
      <c r="P580" s="12">
        <f ca="1">IF($O580="","",$O580*IF($N580="",0,$N580)/100)</f>
        <v>0</v>
      </c>
      <c r="Q580" s="12">
        <f ca="1">IF($O580="","",$O580-$P580)</f>
        <v>0</v>
      </c>
    </row>
    <row r="581" spans="1:17">
      <c r="A581" s="8"/>
      <c r="C581" s="9"/>
      <c r="E581" s="9"/>
      <c r="H581" s="10"/>
      <c r="J581" s="11"/>
      <c r="K581" s="11"/>
      <c r="N581" s="4">
        <f ca="1">IF($M581="","",IFERROR(VLOOKUP($M581,Oranlar!$A$2:$B$8,2,FALSE),""))</f>
        <v>0</v>
      </c>
      <c r="O581" s="12">
        <f ca="1">IF($K581="","",IFERROR(IF($L581="Net",$K581/(1-IF($N581="",0,$N581)/100),$K581),""))</f>
        <v>0</v>
      </c>
      <c r="P581" s="12">
        <f ca="1">IF($O581="","",$O581*IF($N581="",0,$N581)/100)</f>
        <v>0</v>
      </c>
      <c r="Q581" s="12">
        <f ca="1">IF($O581="","",$O581-$P581)</f>
        <v>0</v>
      </c>
    </row>
    <row r="582" spans="1:17">
      <c r="A582" s="8"/>
      <c r="C582" s="9"/>
      <c r="E582" s="9"/>
      <c r="H582" s="10"/>
      <c r="J582" s="11"/>
      <c r="K582" s="11"/>
      <c r="N582" s="4">
        <f ca="1">IF($M582="","",IFERROR(VLOOKUP($M582,Oranlar!$A$2:$B$8,2,FALSE),""))</f>
        <v>0</v>
      </c>
      <c r="O582" s="12">
        <f ca="1">IF($K582="","",IFERROR(IF($L582="Net",$K582/(1-IF($N582="",0,$N582)/100),$K582),""))</f>
        <v>0</v>
      </c>
      <c r="P582" s="12">
        <f ca="1">IF($O582="","",$O582*IF($N582="",0,$N582)/100)</f>
        <v>0</v>
      </c>
      <c r="Q582" s="12">
        <f ca="1">IF($O582="","",$O582-$P582)</f>
        <v>0</v>
      </c>
    </row>
    <row r="583" spans="1:17">
      <c r="A583" s="8"/>
      <c r="C583" s="9"/>
      <c r="E583" s="9"/>
      <c r="H583" s="10"/>
      <c r="J583" s="11"/>
      <c r="K583" s="11"/>
      <c r="N583" s="4">
        <f ca="1">IF($M583="","",IFERROR(VLOOKUP($M583,Oranlar!$A$2:$B$8,2,FALSE),""))</f>
        <v>0</v>
      </c>
      <c r="O583" s="12">
        <f ca="1">IF($K583="","",IFERROR(IF($L583="Net",$K583/(1-IF($N583="",0,$N583)/100),$K583),""))</f>
        <v>0</v>
      </c>
      <c r="P583" s="12">
        <f ca="1">IF($O583="","",$O583*IF($N583="",0,$N583)/100)</f>
        <v>0</v>
      </c>
      <c r="Q583" s="12">
        <f ca="1">IF($O583="","",$O583-$P583)</f>
        <v>0</v>
      </c>
    </row>
    <row r="584" spans="1:17">
      <c r="A584" s="8"/>
      <c r="C584" s="9"/>
      <c r="E584" s="9"/>
      <c r="H584" s="10"/>
      <c r="J584" s="11"/>
      <c r="K584" s="11"/>
      <c r="N584" s="4">
        <f ca="1">IF($M584="","",IFERROR(VLOOKUP($M584,Oranlar!$A$2:$B$8,2,FALSE),""))</f>
        <v>0</v>
      </c>
      <c r="O584" s="12">
        <f ca="1">IF($K584="","",IFERROR(IF($L584="Net",$K584/(1-IF($N584="",0,$N584)/100),$K584),""))</f>
        <v>0</v>
      </c>
      <c r="P584" s="12">
        <f ca="1">IF($O584="","",$O584*IF($N584="",0,$N584)/100)</f>
        <v>0</v>
      </c>
      <c r="Q584" s="12">
        <f ca="1">IF($O584="","",$O584-$P584)</f>
        <v>0</v>
      </c>
    </row>
    <row r="585" spans="1:17">
      <c r="A585" s="8"/>
      <c r="C585" s="9"/>
      <c r="E585" s="9"/>
      <c r="H585" s="10"/>
      <c r="J585" s="11"/>
      <c r="K585" s="11"/>
      <c r="N585" s="4">
        <f ca="1">IF($M585="","",IFERROR(VLOOKUP($M585,Oranlar!$A$2:$B$8,2,FALSE),""))</f>
        <v>0</v>
      </c>
      <c r="O585" s="12">
        <f ca="1">IF($K585="","",IFERROR(IF($L585="Net",$K585/(1-IF($N585="",0,$N585)/100),$K585),""))</f>
        <v>0</v>
      </c>
      <c r="P585" s="12">
        <f ca="1">IF($O585="","",$O585*IF($N585="",0,$N585)/100)</f>
        <v>0</v>
      </c>
      <c r="Q585" s="12">
        <f ca="1">IF($O585="","",$O585-$P585)</f>
        <v>0</v>
      </c>
    </row>
    <row r="586" spans="1:17">
      <c r="A586" s="8"/>
      <c r="C586" s="9"/>
      <c r="E586" s="9"/>
      <c r="H586" s="10"/>
      <c r="J586" s="11"/>
      <c r="K586" s="11"/>
      <c r="N586" s="4">
        <f ca="1">IF($M586="","",IFERROR(VLOOKUP($M586,Oranlar!$A$2:$B$8,2,FALSE),""))</f>
        <v>0</v>
      </c>
      <c r="O586" s="12">
        <f ca="1">IF($K586="","",IFERROR(IF($L586="Net",$K586/(1-IF($N586="",0,$N586)/100),$K586),""))</f>
        <v>0</v>
      </c>
      <c r="P586" s="12">
        <f ca="1">IF($O586="","",$O586*IF($N586="",0,$N586)/100)</f>
        <v>0</v>
      </c>
      <c r="Q586" s="12">
        <f ca="1">IF($O586="","",$O586-$P586)</f>
        <v>0</v>
      </c>
    </row>
    <row r="587" spans="1:17">
      <c r="A587" s="8"/>
      <c r="C587" s="9"/>
      <c r="E587" s="9"/>
      <c r="H587" s="10"/>
      <c r="J587" s="11"/>
      <c r="K587" s="11"/>
      <c r="N587" s="4">
        <f ca="1">IF($M587="","",IFERROR(VLOOKUP($M587,Oranlar!$A$2:$B$8,2,FALSE),""))</f>
        <v>0</v>
      </c>
      <c r="O587" s="12">
        <f ca="1">IF($K587="","",IFERROR(IF($L587="Net",$K587/(1-IF($N587="",0,$N587)/100),$K587),""))</f>
        <v>0</v>
      </c>
      <c r="P587" s="12">
        <f ca="1">IF($O587="","",$O587*IF($N587="",0,$N587)/100)</f>
        <v>0</v>
      </c>
      <c r="Q587" s="12">
        <f ca="1">IF($O587="","",$O587-$P587)</f>
        <v>0</v>
      </c>
    </row>
    <row r="588" spans="1:17">
      <c r="A588" s="8"/>
      <c r="C588" s="9"/>
      <c r="E588" s="9"/>
      <c r="H588" s="10"/>
      <c r="J588" s="11"/>
      <c r="K588" s="11"/>
      <c r="N588" s="4">
        <f ca="1">IF($M588="","",IFERROR(VLOOKUP($M588,Oranlar!$A$2:$B$8,2,FALSE),""))</f>
        <v>0</v>
      </c>
      <c r="O588" s="12">
        <f ca="1">IF($K588="","",IFERROR(IF($L588="Net",$K588/(1-IF($N588="",0,$N588)/100),$K588),""))</f>
        <v>0</v>
      </c>
      <c r="P588" s="12">
        <f ca="1">IF($O588="","",$O588*IF($N588="",0,$N588)/100)</f>
        <v>0</v>
      </c>
      <c r="Q588" s="12">
        <f ca="1">IF($O588="","",$O588-$P588)</f>
        <v>0</v>
      </c>
    </row>
    <row r="589" spans="1:17">
      <c r="A589" s="8"/>
      <c r="C589" s="9"/>
      <c r="E589" s="9"/>
      <c r="H589" s="10"/>
      <c r="J589" s="11"/>
      <c r="K589" s="11"/>
      <c r="N589" s="4">
        <f ca="1">IF($M589="","",IFERROR(VLOOKUP($M589,Oranlar!$A$2:$B$8,2,FALSE),""))</f>
        <v>0</v>
      </c>
      <c r="O589" s="12">
        <f ca="1">IF($K589="","",IFERROR(IF($L589="Net",$K589/(1-IF($N589="",0,$N589)/100),$K589),""))</f>
        <v>0</v>
      </c>
      <c r="P589" s="12">
        <f ca="1">IF($O589="","",$O589*IF($N589="",0,$N589)/100)</f>
        <v>0</v>
      </c>
      <c r="Q589" s="12">
        <f ca="1">IF($O589="","",$O589-$P589)</f>
        <v>0</v>
      </c>
    </row>
    <row r="590" spans="1:17">
      <c r="A590" s="8"/>
      <c r="C590" s="9"/>
      <c r="E590" s="9"/>
      <c r="H590" s="10"/>
      <c r="J590" s="11"/>
      <c r="K590" s="11"/>
      <c r="N590" s="4">
        <f ca="1">IF($M590="","",IFERROR(VLOOKUP($M590,Oranlar!$A$2:$B$8,2,FALSE),""))</f>
        <v>0</v>
      </c>
      <c r="O590" s="12">
        <f ca="1">IF($K590="","",IFERROR(IF($L590="Net",$K590/(1-IF($N590="",0,$N590)/100),$K590),""))</f>
        <v>0</v>
      </c>
      <c r="P590" s="12">
        <f ca="1">IF($O590="","",$O590*IF($N590="",0,$N590)/100)</f>
        <v>0</v>
      </c>
      <c r="Q590" s="12">
        <f ca="1">IF($O590="","",$O590-$P590)</f>
        <v>0</v>
      </c>
    </row>
    <row r="591" spans="1:17">
      <c r="A591" s="8"/>
      <c r="C591" s="9"/>
      <c r="E591" s="9"/>
      <c r="H591" s="10"/>
      <c r="J591" s="11"/>
      <c r="K591" s="11"/>
      <c r="N591" s="4">
        <f ca="1">IF($M591="","",IFERROR(VLOOKUP($M591,Oranlar!$A$2:$B$8,2,FALSE),""))</f>
        <v>0</v>
      </c>
      <c r="O591" s="12">
        <f ca="1">IF($K591="","",IFERROR(IF($L591="Net",$K591/(1-IF($N591="",0,$N591)/100),$K591),""))</f>
        <v>0</v>
      </c>
      <c r="P591" s="12">
        <f ca="1">IF($O591="","",$O591*IF($N591="",0,$N591)/100)</f>
        <v>0</v>
      </c>
      <c r="Q591" s="12">
        <f ca="1">IF($O591="","",$O591-$P591)</f>
        <v>0</v>
      </c>
    </row>
    <row r="592" spans="1:17">
      <c r="A592" s="8"/>
      <c r="C592" s="9"/>
      <c r="E592" s="9"/>
      <c r="H592" s="10"/>
      <c r="J592" s="11"/>
      <c r="K592" s="11"/>
      <c r="N592" s="4">
        <f ca="1">IF($M592="","",IFERROR(VLOOKUP($M592,Oranlar!$A$2:$B$8,2,FALSE),""))</f>
        <v>0</v>
      </c>
      <c r="O592" s="12">
        <f ca="1">IF($K592="","",IFERROR(IF($L592="Net",$K592/(1-IF($N592="",0,$N592)/100),$K592),""))</f>
        <v>0</v>
      </c>
      <c r="P592" s="12">
        <f ca="1">IF($O592="","",$O592*IF($N592="",0,$N592)/100)</f>
        <v>0</v>
      </c>
      <c r="Q592" s="12">
        <f ca="1">IF($O592="","",$O592-$P592)</f>
        <v>0</v>
      </c>
    </row>
    <row r="593" spans="1:17">
      <c r="A593" s="8"/>
      <c r="C593" s="9"/>
      <c r="E593" s="9"/>
      <c r="H593" s="10"/>
      <c r="J593" s="11"/>
      <c r="K593" s="11"/>
      <c r="N593" s="4">
        <f ca="1">IF($M593="","",IFERROR(VLOOKUP($M593,Oranlar!$A$2:$B$8,2,FALSE),""))</f>
        <v>0</v>
      </c>
      <c r="O593" s="12">
        <f ca="1">IF($K593="","",IFERROR(IF($L593="Net",$K593/(1-IF($N593="",0,$N593)/100),$K593),""))</f>
        <v>0</v>
      </c>
      <c r="P593" s="12">
        <f ca="1">IF($O593="","",$O593*IF($N593="",0,$N593)/100)</f>
        <v>0</v>
      </c>
      <c r="Q593" s="12">
        <f ca="1">IF($O593="","",$O593-$P593)</f>
        <v>0</v>
      </c>
    </row>
    <row r="594" spans="1:17">
      <c r="A594" s="8"/>
      <c r="C594" s="9"/>
      <c r="E594" s="9"/>
      <c r="H594" s="10"/>
      <c r="J594" s="11"/>
      <c r="K594" s="11"/>
      <c r="N594" s="4">
        <f ca="1">IF($M594="","",IFERROR(VLOOKUP($M594,Oranlar!$A$2:$B$8,2,FALSE),""))</f>
        <v>0</v>
      </c>
      <c r="O594" s="12">
        <f ca="1">IF($K594="","",IFERROR(IF($L594="Net",$K594/(1-IF($N594="",0,$N594)/100),$K594),""))</f>
        <v>0</v>
      </c>
      <c r="P594" s="12">
        <f ca="1">IF($O594="","",$O594*IF($N594="",0,$N594)/100)</f>
        <v>0</v>
      </c>
      <c r="Q594" s="12">
        <f ca="1">IF($O594="","",$O594-$P594)</f>
        <v>0</v>
      </c>
    </row>
    <row r="595" spans="1:17">
      <c r="A595" s="8"/>
      <c r="C595" s="9"/>
      <c r="E595" s="9"/>
      <c r="H595" s="10"/>
      <c r="J595" s="11"/>
      <c r="K595" s="11"/>
      <c r="N595" s="4">
        <f ca="1">IF($M595="","",IFERROR(VLOOKUP($M595,Oranlar!$A$2:$B$8,2,FALSE),""))</f>
        <v>0</v>
      </c>
      <c r="O595" s="12">
        <f ca="1">IF($K595="","",IFERROR(IF($L595="Net",$K595/(1-IF($N595="",0,$N595)/100),$K595),""))</f>
        <v>0</v>
      </c>
      <c r="P595" s="12">
        <f ca="1">IF($O595="","",$O595*IF($N595="",0,$N595)/100)</f>
        <v>0</v>
      </c>
      <c r="Q595" s="12">
        <f ca="1">IF($O595="","",$O595-$P595)</f>
        <v>0</v>
      </c>
    </row>
    <row r="596" spans="1:17">
      <c r="A596" s="8"/>
      <c r="C596" s="9"/>
      <c r="E596" s="9"/>
      <c r="H596" s="10"/>
      <c r="J596" s="11"/>
      <c r="K596" s="11"/>
      <c r="N596" s="4">
        <f ca="1">IF($M596="","",IFERROR(VLOOKUP($M596,Oranlar!$A$2:$B$8,2,FALSE),""))</f>
        <v>0</v>
      </c>
      <c r="O596" s="12">
        <f ca="1">IF($K596="","",IFERROR(IF($L596="Net",$K596/(1-IF($N596="",0,$N596)/100),$K596),""))</f>
        <v>0</v>
      </c>
      <c r="P596" s="12">
        <f ca="1">IF($O596="","",$O596*IF($N596="",0,$N596)/100)</f>
        <v>0</v>
      </c>
      <c r="Q596" s="12">
        <f ca="1">IF($O596="","",$O596-$P596)</f>
        <v>0</v>
      </c>
    </row>
    <row r="597" spans="1:17">
      <c r="A597" s="8"/>
      <c r="C597" s="9"/>
      <c r="E597" s="9"/>
      <c r="H597" s="10"/>
      <c r="J597" s="11"/>
      <c r="K597" s="11"/>
      <c r="N597" s="4">
        <f ca="1">IF($M597="","",IFERROR(VLOOKUP($M597,Oranlar!$A$2:$B$8,2,FALSE),""))</f>
        <v>0</v>
      </c>
      <c r="O597" s="12">
        <f ca="1">IF($K597="","",IFERROR(IF($L597="Net",$K597/(1-IF($N597="",0,$N597)/100),$K597),""))</f>
        <v>0</v>
      </c>
      <c r="P597" s="12">
        <f ca="1">IF($O597="","",$O597*IF($N597="",0,$N597)/100)</f>
        <v>0</v>
      </c>
      <c r="Q597" s="12">
        <f ca="1">IF($O597="","",$O597-$P597)</f>
        <v>0</v>
      </c>
    </row>
    <row r="598" spans="1:17">
      <c r="A598" s="8"/>
      <c r="C598" s="9"/>
      <c r="E598" s="9"/>
      <c r="H598" s="10"/>
      <c r="J598" s="11"/>
      <c r="K598" s="11"/>
      <c r="N598" s="4">
        <f ca="1">IF($M598="","",IFERROR(VLOOKUP($M598,Oranlar!$A$2:$B$8,2,FALSE),""))</f>
        <v>0</v>
      </c>
      <c r="O598" s="12">
        <f ca="1">IF($K598="","",IFERROR(IF($L598="Net",$K598/(1-IF($N598="",0,$N598)/100),$K598),""))</f>
        <v>0</v>
      </c>
      <c r="P598" s="12">
        <f ca="1">IF($O598="","",$O598*IF($N598="",0,$N598)/100)</f>
        <v>0</v>
      </c>
      <c r="Q598" s="12">
        <f ca="1">IF($O598="","",$O598-$P598)</f>
        <v>0</v>
      </c>
    </row>
    <row r="599" spans="1:17">
      <c r="A599" s="8"/>
      <c r="C599" s="9"/>
      <c r="E599" s="9"/>
      <c r="H599" s="10"/>
      <c r="J599" s="11"/>
      <c r="K599" s="11"/>
      <c r="N599" s="4">
        <f ca="1">IF($M599="","",IFERROR(VLOOKUP($M599,Oranlar!$A$2:$B$8,2,FALSE),""))</f>
        <v>0</v>
      </c>
      <c r="O599" s="12">
        <f ca="1">IF($K599="","",IFERROR(IF($L599="Net",$K599/(1-IF($N599="",0,$N599)/100),$K599),""))</f>
        <v>0</v>
      </c>
      <c r="P599" s="12">
        <f ca="1">IF($O599="","",$O599*IF($N599="",0,$N599)/100)</f>
        <v>0</v>
      </c>
      <c r="Q599" s="12">
        <f ca="1">IF($O599="","",$O599-$P599)</f>
        <v>0</v>
      </c>
    </row>
    <row r="600" spans="1:17">
      <c r="A600" s="8"/>
      <c r="C600" s="9"/>
      <c r="E600" s="9"/>
      <c r="H600" s="10"/>
      <c r="J600" s="11"/>
      <c r="K600" s="11"/>
      <c r="N600" s="4">
        <f ca="1">IF($M600="","",IFERROR(VLOOKUP($M600,Oranlar!$A$2:$B$8,2,FALSE),""))</f>
        <v>0</v>
      </c>
      <c r="O600" s="12">
        <f ca="1">IF($K600="","",IFERROR(IF($L600="Net",$K600/(1-IF($N600="",0,$N600)/100),$K600),""))</f>
        <v>0</v>
      </c>
      <c r="P600" s="12">
        <f ca="1">IF($O600="","",$O600*IF($N600="",0,$N600)/100)</f>
        <v>0</v>
      </c>
      <c r="Q600" s="12">
        <f ca="1">IF($O600="","",$O600-$P600)</f>
        <v>0</v>
      </c>
    </row>
    <row r="601" spans="1:17">
      <c r="A601" s="8"/>
      <c r="C601" s="9"/>
      <c r="E601" s="9"/>
      <c r="H601" s="10"/>
      <c r="J601" s="11"/>
      <c r="K601" s="11"/>
      <c r="N601" s="4">
        <f ca="1">IF($M601="","",IFERROR(VLOOKUP($M601,Oranlar!$A$2:$B$8,2,FALSE),""))</f>
        <v>0</v>
      </c>
      <c r="O601" s="12">
        <f ca="1">IF($K601="","",IFERROR(IF($L601="Net",$K601/(1-IF($N601="",0,$N601)/100),$K601),""))</f>
        <v>0</v>
      </c>
      <c r="P601" s="12">
        <f ca="1">IF($O601="","",$O601*IF($N601="",0,$N601)/100)</f>
        <v>0</v>
      </c>
      <c r="Q601" s="12">
        <f ca="1">IF($O601="","",$O601-$P601)</f>
        <v>0</v>
      </c>
    </row>
    <row r="602" spans="1:17">
      <c r="A602" s="8"/>
      <c r="C602" s="9"/>
      <c r="E602" s="9"/>
      <c r="H602" s="10"/>
      <c r="J602" s="11"/>
      <c r="K602" s="11"/>
      <c r="N602" s="4">
        <f ca="1">IF($M602="","",IFERROR(VLOOKUP($M602,Oranlar!$A$2:$B$8,2,FALSE),""))</f>
        <v>0</v>
      </c>
      <c r="O602" s="12">
        <f ca="1">IF($K602="","",IFERROR(IF($L602="Net",$K602/(1-IF($N602="",0,$N602)/100),$K602),""))</f>
        <v>0</v>
      </c>
      <c r="P602" s="12">
        <f ca="1">IF($O602="","",$O602*IF($N602="",0,$N602)/100)</f>
        <v>0</v>
      </c>
      <c r="Q602" s="12">
        <f ca="1">IF($O602="","",$O602-$P602)</f>
        <v>0</v>
      </c>
    </row>
    <row r="603" spans="1:17">
      <c r="A603" s="8"/>
      <c r="C603" s="9"/>
      <c r="E603" s="9"/>
      <c r="H603" s="10"/>
      <c r="J603" s="11"/>
      <c r="K603" s="11"/>
      <c r="N603" s="4">
        <f ca="1">IF($M603="","",IFERROR(VLOOKUP($M603,Oranlar!$A$2:$B$8,2,FALSE),""))</f>
        <v>0</v>
      </c>
      <c r="O603" s="12">
        <f ca="1">IF($K603="","",IFERROR(IF($L603="Net",$K603/(1-IF($N603="",0,$N603)/100),$K603),""))</f>
        <v>0</v>
      </c>
      <c r="P603" s="12">
        <f ca="1">IF($O603="","",$O603*IF($N603="",0,$N603)/100)</f>
        <v>0</v>
      </c>
      <c r="Q603" s="12">
        <f ca="1">IF($O603="","",$O603-$P603)</f>
        <v>0</v>
      </c>
    </row>
    <row r="604" spans="1:17">
      <c r="A604" s="8"/>
      <c r="C604" s="9"/>
      <c r="E604" s="9"/>
      <c r="H604" s="10"/>
      <c r="J604" s="11"/>
      <c r="K604" s="11"/>
      <c r="N604" s="4">
        <f ca="1">IF($M604="","",IFERROR(VLOOKUP($M604,Oranlar!$A$2:$B$8,2,FALSE),""))</f>
        <v>0</v>
      </c>
      <c r="O604" s="12">
        <f ca="1">IF($K604="","",IFERROR(IF($L604="Net",$K604/(1-IF($N604="",0,$N604)/100),$K604),""))</f>
        <v>0</v>
      </c>
      <c r="P604" s="12">
        <f ca="1">IF($O604="","",$O604*IF($N604="",0,$N604)/100)</f>
        <v>0</v>
      </c>
      <c r="Q604" s="12">
        <f ca="1">IF($O604="","",$O604-$P604)</f>
        <v>0</v>
      </c>
    </row>
    <row r="605" spans="1:17">
      <c r="A605" s="8"/>
      <c r="C605" s="9"/>
      <c r="E605" s="9"/>
      <c r="H605" s="10"/>
      <c r="J605" s="11"/>
      <c r="K605" s="11"/>
      <c r="N605" s="4">
        <f ca="1">IF($M605="","",IFERROR(VLOOKUP($M605,Oranlar!$A$2:$B$8,2,FALSE),""))</f>
        <v>0</v>
      </c>
      <c r="O605" s="12">
        <f ca="1">IF($K605="","",IFERROR(IF($L605="Net",$K605/(1-IF($N605="",0,$N605)/100),$K605),""))</f>
        <v>0</v>
      </c>
      <c r="P605" s="12">
        <f ca="1">IF($O605="","",$O605*IF($N605="",0,$N605)/100)</f>
        <v>0</v>
      </c>
      <c r="Q605" s="12">
        <f ca="1">IF($O605="","",$O605-$P605)</f>
        <v>0</v>
      </c>
    </row>
    <row r="606" spans="1:17">
      <c r="A606" s="8"/>
      <c r="C606" s="9"/>
      <c r="E606" s="9"/>
      <c r="H606" s="10"/>
      <c r="J606" s="11"/>
      <c r="K606" s="11"/>
      <c r="N606" s="4">
        <f ca="1">IF($M606="","",IFERROR(VLOOKUP($M606,Oranlar!$A$2:$B$8,2,FALSE),""))</f>
        <v>0</v>
      </c>
      <c r="O606" s="12">
        <f ca="1">IF($K606="","",IFERROR(IF($L606="Net",$K606/(1-IF($N606="",0,$N606)/100),$K606),""))</f>
        <v>0</v>
      </c>
      <c r="P606" s="12">
        <f ca="1">IF($O606="","",$O606*IF($N606="",0,$N606)/100)</f>
        <v>0</v>
      </c>
      <c r="Q606" s="12">
        <f ca="1">IF($O606="","",$O606-$P606)</f>
        <v>0</v>
      </c>
    </row>
    <row r="607" spans="1:17">
      <c r="A607" s="8"/>
      <c r="C607" s="9"/>
      <c r="E607" s="9"/>
      <c r="H607" s="10"/>
      <c r="J607" s="11"/>
      <c r="K607" s="11"/>
      <c r="N607" s="4">
        <f ca="1">IF($M607="","",IFERROR(VLOOKUP($M607,Oranlar!$A$2:$B$8,2,FALSE),""))</f>
        <v>0</v>
      </c>
      <c r="O607" s="12">
        <f ca="1">IF($K607="","",IFERROR(IF($L607="Net",$K607/(1-IF($N607="",0,$N607)/100),$K607),""))</f>
        <v>0</v>
      </c>
      <c r="P607" s="12">
        <f ca="1">IF($O607="","",$O607*IF($N607="",0,$N607)/100)</f>
        <v>0</v>
      </c>
      <c r="Q607" s="12">
        <f ca="1">IF($O607="","",$O607-$P607)</f>
        <v>0</v>
      </c>
    </row>
    <row r="608" spans="1:17">
      <c r="A608" s="8"/>
      <c r="C608" s="9"/>
      <c r="E608" s="9"/>
      <c r="H608" s="10"/>
      <c r="J608" s="11"/>
      <c r="K608" s="11"/>
      <c r="N608" s="4">
        <f ca="1">IF($M608="","",IFERROR(VLOOKUP($M608,Oranlar!$A$2:$B$8,2,FALSE),""))</f>
        <v>0</v>
      </c>
      <c r="O608" s="12">
        <f ca="1">IF($K608="","",IFERROR(IF($L608="Net",$K608/(1-IF($N608="",0,$N608)/100),$K608),""))</f>
        <v>0</v>
      </c>
      <c r="P608" s="12">
        <f ca="1">IF($O608="","",$O608*IF($N608="",0,$N608)/100)</f>
        <v>0</v>
      </c>
      <c r="Q608" s="12">
        <f ca="1">IF($O608="","",$O608-$P608)</f>
        <v>0</v>
      </c>
    </row>
    <row r="609" spans="1:17">
      <c r="A609" s="8"/>
      <c r="C609" s="9"/>
      <c r="E609" s="9"/>
      <c r="H609" s="10"/>
      <c r="J609" s="11"/>
      <c r="K609" s="11"/>
      <c r="N609" s="4">
        <f ca="1">IF($M609="","",IFERROR(VLOOKUP($M609,Oranlar!$A$2:$B$8,2,FALSE),""))</f>
        <v>0</v>
      </c>
      <c r="O609" s="12">
        <f ca="1">IF($K609="","",IFERROR(IF($L609="Net",$K609/(1-IF($N609="",0,$N609)/100),$K609),""))</f>
        <v>0</v>
      </c>
      <c r="P609" s="12">
        <f ca="1">IF($O609="","",$O609*IF($N609="",0,$N609)/100)</f>
        <v>0</v>
      </c>
      <c r="Q609" s="12">
        <f ca="1">IF($O609="","",$O609-$P609)</f>
        <v>0</v>
      </c>
    </row>
    <row r="610" spans="1:17">
      <c r="A610" s="8"/>
      <c r="C610" s="9"/>
      <c r="E610" s="9"/>
      <c r="H610" s="10"/>
      <c r="J610" s="11"/>
      <c r="K610" s="11"/>
      <c r="N610" s="4">
        <f ca="1">IF($M610="","",IFERROR(VLOOKUP($M610,Oranlar!$A$2:$B$8,2,FALSE),""))</f>
        <v>0</v>
      </c>
      <c r="O610" s="12">
        <f ca="1">IF($K610="","",IFERROR(IF($L610="Net",$K610/(1-IF($N610="",0,$N610)/100),$K610),""))</f>
        <v>0</v>
      </c>
      <c r="P610" s="12">
        <f ca="1">IF($O610="","",$O610*IF($N610="",0,$N610)/100)</f>
        <v>0</v>
      </c>
      <c r="Q610" s="12">
        <f ca="1">IF($O610="","",$O610-$P610)</f>
        <v>0</v>
      </c>
    </row>
    <row r="611" spans="1:17">
      <c r="A611" s="8"/>
      <c r="C611" s="9"/>
      <c r="E611" s="9"/>
      <c r="H611" s="10"/>
      <c r="J611" s="11"/>
      <c r="K611" s="11"/>
      <c r="N611" s="4">
        <f ca="1">IF($M611="","",IFERROR(VLOOKUP($M611,Oranlar!$A$2:$B$8,2,FALSE),""))</f>
        <v>0</v>
      </c>
      <c r="O611" s="12">
        <f ca="1">IF($K611="","",IFERROR(IF($L611="Net",$K611/(1-IF($N611="",0,$N611)/100),$K611),""))</f>
        <v>0</v>
      </c>
      <c r="P611" s="12">
        <f ca="1">IF($O611="","",$O611*IF($N611="",0,$N611)/100)</f>
        <v>0</v>
      </c>
      <c r="Q611" s="12">
        <f ca="1">IF($O611="","",$O611-$P611)</f>
        <v>0</v>
      </c>
    </row>
    <row r="612" spans="1:17">
      <c r="A612" s="8"/>
      <c r="C612" s="9"/>
      <c r="E612" s="9"/>
      <c r="H612" s="10"/>
      <c r="J612" s="11"/>
      <c r="K612" s="11"/>
      <c r="N612" s="4">
        <f ca="1">IF($M612="","",IFERROR(VLOOKUP($M612,Oranlar!$A$2:$B$8,2,FALSE),""))</f>
        <v>0</v>
      </c>
      <c r="O612" s="12">
        <f ca="1">IF($K612="","",IFERROR(IF($L612="Net",$K612/(1-IF($N612="",0,$N612)/100),$K612),""))</f>
        <v>0</v>
      </c>
      <c r="P612" s="12">
        <f ca="1">IF($O612="","",$O612*IF($N612="",0,$N612)/100)</f>
        <v>0</v>
      </c>
      <c r="Q612" s="12">
        <f ca="1">IF($O612="","",$O612-$P612)</f>
        <v>0</v>
      </c>
    </row>
    <row r="613" spans="1:17">
      <c r="A613" s="8"/>
      <c r="C613" s="9"/>
      <c r="E613" s="9"/>
      <c r="H613" s="10"/>
      <c r="J613" s="11"/>
      <c r="K613" s="11"/>
      <c r="N613" s="4">
        <f ca="1">IF($M613="","",IFERROR(VLOOKUP($M613,Oranlar!$A$2:$B$8,2,FALSE),""))</f>
        <v>0</v>
      </c>
      <c r="O613" s="12">
        <f ca="1">IF($K613="","",IFERROR(IF($L613="Net",$K613/(1-IF($N613="",0,$N613)/100),$K613),""))</f>
        <v>0</v>
      </c>
      <c r="P613" s="12">
        <f ca="1">IF($O613="","",$O613*IF($N613="",0,$N613)/100)</f>
        <v>0</v>
      </c>
      <c r="Q613" s="12">
        <f ca="1">IF($O613="","",$O613-$P613)</f>
        <v>0</v>
      </c>
    </row>
    <row r="614" spans="1:17">
      <c r="A614" s="8"/>
      <c r="C614" s="9"/>
      <c r="E614" s="9"/>
      <c r="H614" s="10"/>
      <c r="J614" s="11"/>
      <c r="K614" s="11"/>
      <c r="N614" s="4">
        <f ca="1">IF($M614="","",IFERROR(VLOOKUP($M614,Oranlar!$A$2:$B$8,2,FALSE),""))</f>
        <v>0</v>
      </c>
      <c r="O614" s="12">
        <f ca="1">IF($K614="","",IFERROR(IF($L614="Net",$K614/(1-IF($N614="",0,$N614)/100),$K614),""))</f>
        <v>0</v>
      </c>
      <c r="P614" s="12">
        <f ca="1">IF($O614="","",$O614*IF($N614="",0,$N614)/100)</f>
        <v>0</v>
      </c>
      <c r="Q614" s="12">
        <f ca="1">IF($O614="","",$O614-$P614)</f>
        <v>0</v>
      </c>
    </row>
    <row r="615" spans="1:17">
      <c r="A615" s="8"/>
      <c r="C615" s="9"/>
      <c r="E615" s="9"/>
      <c r="H615" s="10"/>
      <c r="J615" s="11"/>
      <c r="K615" s="11"/>
      <c r="N615" s="4">
        <f ca="1">IF($M615="","",IFERROR(VLOOKUP($M615,Oranlar!$A$2:$B$8,2,FALSE),""))</f>
        <v>0</v>
      </c>
      <c r="O615" s="12">
        <f ca="1">IF($K615="","",IFERROR(IF($L615="Net",$K615/(1-IF($N615="",0,$N615)/100),$K615),""))</f>
        <v>0</v>
      </c>
      <c r="P615" s="12">
        <f ca="1">IF($O615="","",$O615*IF($N615="",0,$N615)/100)</f>
        <v>0</v>
      </c>
      <c r="Q615" s="12">
        <f ca="1">IF($O615="","",$O615-$P615)</f>
        <v>0</v>
      </c>
    </row>
    <row r="616" spans="1:17">
      <c r="A616" s="8"/>
      <c r="C616" s="9"/>
      <c r="E616" s="9"/>
      <c r="H616" s="10"/>
      <c r="J616" s="11"/>
      <c r="K616" s="11"/>
      <c r="N616" s="4">
        <f ca="1">IF($M616="","",IFERROR(VLOOKUP($M616,Oranlar!$A$2:$B$8,2,FALSE),""))</f>
        <v>0</v>
      </c>
      <c r="O616" s="12">
        <f ca="1">IF($K616="","",IFERROR(IF($L616="Net",$K616/(1-IF($N616="",0,$N616)/100),$K616),""))</f>
        <v>0</v>
      </c>
      <c r="P616" s="12">
        <f ca="1">IF($O616="","",$O616*IF($N616="",0,$N616)/100)</f>
        <v>0</v>
      </c>
      <c r="Q616" s="12">
        <f ca="1">IF($O616="","",$O616-$P616)</f>
        <v>0</v>
      </c>
    </row>
    <row r="617" spans="1:17">
      <c r="A617" s="8"/>
      <c r="C617" s="9"/>
      <c r="E617" s="9"/>
      <c r="H617" s="10"/>
      <c r="J617" s="11"/>
      <c r="K617" s="11"/>
      <c r="N617" s="4">
        <f ca="1">IF($M617="","",IFERROR(VLOOKUP($M617,Oranlar!$A$2:$B$8,2,FALSE),""))</f>
        <v>0</v>
      </c>
      <c r="O617" s="12">
        <f ca="1">IF($K617="","",IFERROR(IF($L617="Net",$K617/(1-IF($N617="",0,$N617)/100),$K617),""))</f>
        <v>0</v>
      </c>
      <c r="P617" s="12">
        <f ca="1">IF($O617="","",$O617*IF($N617="",0,$N617)/100)</f>
        <v>0</v>
      </c>
      <c r="Q617" s="12">
        <f ca="1">IF($O617="","",$O617-$P617)</f>
        <v>0</v>
      </c>
    </row>
    <row r="618" spans="1:17">
      <c r="A618" s="8"/>
      <c r="C618" s="9"/>
      <c r="E618" s="9"/>
      <c r="H618" s="10"/>
      <c r="J618" s="11"/>
      <c r="K618" s="11"/>
      <c r="N618" s="4">
        <f ca="1">IF($M618="","",IFERROR(VLOOKUP($M618,Oranlar!$A$2:$B$8,2,FALSE),""))</f>
        <v>0</v>
      </c>
      <c r="O618" s="12">
        <f ca="1">IF($K618="","",IFERROR(IF($L618="Net",$K618/(1-IF($N618="",0,$N618)/100),$K618),""))</f>
        <v>0</v>
      </c>
      <c r="P618" s="12">
        <f ca="1">IF($O618="","",$O618*IF($N618="",0,$N618)/100)</f>
        <v>0</v>
      </c>
      <c r="Q618" s="12">
        <f ca="1">IF($O618="","",$O618-$P618)</f>
        <v>0</v>
      </c>
    </row>
    <row r="619" spans="1:17">
      <c r="A619" s="8"/>
      <c r="C619" s="9"/>
      <c r="E619" s="9"/>
      <c r="H619" s="10"/>
      <c r="J619" s="11"/>
      <c r="K619" s="11"/>
      <c r="N619" s="4">
        <f ca="1">IF($M619="","",IFERROR(VLOOKUP($M619,Oranlar!$A$2:$B$8,2,FALSE),""))</f>
        <v>0</v>
      </c>
      <c r="O619" s="12">
        <f ca="1">IF($K619="","",IFERROR(IF($L619="Net",$K619/(1-IF($N619="",0,$N619)/100),$K619),""))</f>
        <v>0</v>
      </c>
      <c r="P619" s="12">
        <f ca="1">IF($O619="","",$O619*IF($N619="",0,$N619)/100)</f>
        <v>0</v>
      </c>
      <c r="Q619" s="12">
        <f ca="1">IF($O619="","",$O619-$P619)</f>
        <v>0</v>
      </c>
    </row>
    <row r="620" spans="1:17">
      <c r="A620" s="8"/>
      <c r="C620" s="9"/>
      <c r="E620" s="9"/>
      <c r="H620" s="10"/>
      <c r="J620" s="11"/>
      <c r="K620" s="11"/>
      <c r="N620" s="4">
        <f ca="1">IF($M620="","",IFERROR(VLOOKUP($M620,Oranlar!$A$2:$B$8,2,FALSE),""))</f>
        <v>0</v>
      </c>
      <c r="O620" s="12">
        <f ca="1">IF($K620="","",IFERROR(IF($L620="Net",$K620/(1-IF($N620="",0,$N620)/100),$K620),""))</f>
        <v>0</v>
      </c>
      <c r="P620" s="12">
        <f ca="1">IF($O620="","",$O620*IF($N620="",0,$N620)/100)</f>
        <v>0</v>
      </c>
      <c r="Q620" s="12">
        <f ca="1">IF($O620="","",$O620-$P620)</f>
        <v>0</v>
      </c>
    </row>
    <row r="621" spans="1:17">
      <c r="A621" s="8"/>
      <c r="C621" s="9"/>
      <c r="E621" s="9"/>
      <c r="H621" s="10"/>
      <c r="J621" s="11"/>
      <c r="K621" s="11"/>
      <c r="N621" s="4">
        <f ca="1">IF($M621="","",IFERROR(VLOOKUP($M621,Oranlar!$A$2:$B$8,2,FALSE),""))</f>
        <v>0</v>
      </c>
      <c r="O621" s="12">
        <f ca="1">IF($K621="","",IFERROR(IF($L621="Net",$K621/(1-IF($N621="",0,$N621)/100),$K621),""))</f>
        <v>0</v>
      </c>
      <c r="P621" s="12">
        <f ca="1">IF($O621="","",$O621*IF($N621="",0,$N621)/100)</f>
        <v>0</v>
      </c>
      <c r="Q621" s="12">
        <f ca="1">IF($O621="","",$O621-$P621)</f>
        <v>0</v>
      </c>
    </row>
    <row r="622" spans="1:17">
      <c r="A622" s="8"/>
      <c r="C622" s="9"/>
      <c r="E622" s="9"/>
      <c r="H622" s="10"/>
      <c r="J622" s="11"/>
      <c r="K622" s="11"/>
      <c r="N622" s="4">
        <f ca="1">IF($M622="","",IFERROR(VLOOKUP($M622,Oranlar!$A$2:$B$8,2,FALSE),""))</f>
        <v>0</v>
      </c>
      <c r="O622" s="12">
        <f ca="1">IF($K622="","",IFERROR(IF($L622="Net",$K622/(1-IF($N622="",0,$N622)/100),$K622),""))</f>
        <v>0</v>
      </c>
      <c r="P622" s="12">
        <f ca="1">IF($O622="","",$O622*IF($N622="",0,$N622)/100)</f>
        <v>0</v>
      </c>
      <c r="Q622" s="12">
        <f ca="1">IF($O622="","",$O622-$P622)</f>
        <v>0</v>
      </c>
    </row>
    <row r="623" spans="1:17">
      <c r="A623" s="8"/>
      <c r="C623" s="9"/>
      <c r="E623" s="9"/>
      <c r="H623" s="10"/>
      <c r="J623" s="11"/>
      <c r="K623" s="11"/>
      <c r="N623" s="4">
        <f ca="1">IF($M623="","",IFERROR(VLOOKUP($M623,Oranlar!$A$2:$B$8,2,FALSE),""))</f>
        <v>0</v>
      </c>
      <c r="O623" s="12">
        <f ca="1">IF($K623="","",IFERROR(IF($L623="Net",$K623/(1-IF($N623="",0,$N623)/100),$K623),""))</f>
        <v>0</v>
      </c>
      <c r="P623" s="12">
        <f ca="1">IF($O623="","",$O623*IF($N623="",0,$N623)/100)</f>
        <v>0</v>
      </c>
      <c r="Q623" s="12">
        <f ca="1">IF($O623="","",$O623-$P623)</f>
        <v>0</v>
      </c>
    </row>
    <row r="624" spans="1:17">
      <c r="A624" s="8"/>
      <c r="C624" s="9"/>
      <c r="E624" s="9"/>
      <c r="H624" s="10"/>
      <c r="J624" s="11"/>
      <c r="K624" s="11"/>
      <c r="N624" s="4">
        <f ca="1">IF($M624="","",IFERROR(VLOOKUP($M624,Oranlar!$A$2:$B$8,2,FALSE),""))</f>
        <v>0</v>
      </c>
      <c r="O624" s="12">
        <f ca="1">IF($K624="","",IFERROR(IF($L624="Net",$K624/(1-IF($N624="",0,$N624)/100),$K624),""))</f>
        <v>0</v>
      </c>
      <c r="P624" s="12">
        <f ca="1">IF($O624="","",$O624*IF($N624="",0,$N624)/100)</f>
        <v>0</v>
      </c>
      <c r="Q624" s="12">
        <f ca="1">IF($O624="","",$O624-$P624)</f>
        <v>0</v>
      </c>
    </row>
    <row r="625" spans="1:17">
      <c r="A625" s="8"/>
      <c r="C625" s="9"/>
      <c r="E625" s="9"/>
      <c r="H625" s="10"/>
      <c r="J625" s="11"/>
      <c r="K625" s="11"/>
      <c r="N625" s="4">
        <f ca="1">IF($M625="","",IFERROR(VLOOKUP($M625,Oranlar!$A$2:$B$8,2,FALSE),""))</f>
        <v>0</v>
      </c>
      <c r="O625" s="12">
        <f ca="1">IF($K625="","",IFERROR(IF($L625="Net",$K625/(1-IF($N625="",0,$N625)/100),$K625),""))</f>
        <v>0</v>
      </c>
      <c r="P625" s="12">
        <f ca="1">IF($O625="","",$O625*IF($N625="",0,$N625)/100)</f>
        <v>0</v>
      </c>
      <c r="Q625" s="12">
        <f ca="1">IF($O625="","",$O625-$P625)</f>
        <v>0</v>
      </c>
    </row>
    <row r="626" spans="1:17">
      <c r="A626" s="8"/>
      <c r="C626" s="9"/>
      <c r="E626" s="9"/>
      <c r="H626" s="10"/>
      <c r="J626" s="11"/>
      <c r="K626" s="11"/>
      <c r="N626" s="4">
        <f ca="1">IF($M626="","",IFERROR(VLOOKUP($M626,Oranlar!$A$2:$B$8,2,FALSE),""))</f>
        <v>0</v>
      </c>
      <c r="O626" s="12">
        <f ca="1">IF($K626="","",IFERROR(IF($L626="Net",$K626/(1-IF($N626="",0,$N626)/100),$K626),""))</f>
        <v>0</v>
      </c>
      <c r="P626" s="12">
        <f ca="1">IF($O626="","",$O626*IF($N626="",0,$N626)/100)</f>
        <v>0</v>
      </c>
      <c r="Q626" s="12">
        <f ca="1">IF($O626="","",$O626-$P626)</f>
        <v>0</v>
      </c>
    </row>
    <row r="627" spans="1:17">
      <c r="A627" s="8"/>
      <c r="C627" s="9"/>
      <c r="E627" s="9"/>
      <c r="H627" s="10"/>
      <c r="J627" s="11"/>
      <c r="K627" s="11"/>
      <c r="N627" s="4">
        <f ca="1">IF($M627="","",IFERROR(VLOOKUP($M627,Oranlar!$A$2:$B$8,2,FALSE),""))</f>
        <v>0</v>
      </c>
      <c r="O627" s="12">
        <f ca="1">IF($K627="","",IFERROR(IF($L627="Net",$K627/(1-IF($N627="",0,$N627)/100),$K627),""))</f>
        <v>0</v>
      </c>
      <c r="P627" s="12">
        <f ca="1">IF($O627="","",$O627*IF($N627="",0,$N627)/100)</f>
        <v>0</v>
      </c>
      <c r="Q627" s="12">
        <f ca="1">IF($O627="","",$O627-$P627)</f>
        <v>0</v>
      </c>
    </row>
    <row r="628" spans="1:17">
      <c r="A628" s="8"/>
      <c r="C628" s="9"/>
      <c r="E628" s="9"/>
      <c r="H628" s="10"/>
      <c r="J628" s="11"/>
      <c r="K628" s="11"/>
      <c r="N628" s="4">
        <f ca="1">IF($M628="","",IFERROR(VLOOKUP($M628,Oranlar!$A$2:$B$8,2,FALSE),""))</f>
        <v>0</v>
      </c>
      <c r="O628" s="12">
        <f ca="1">IF($K628="","",IFERROR(IF($L628="Net",$K628/(1-IF($N628="",0,$N628)/100),$K628),""))</f>
        <v>0</v>
      </c>
      <c r="P628" s="12">
        <f ca="1">IF($O628="","",$O628*IF($N628="",0,$N628)/100)</f>
        <v>0</v>
      </c>
      <c r="Q628" s="12">
        <f ca="1">IF($O628="","",$O628-$P628)</f>
        <v>0</v>
      </c>
    </row>
    <row r="629" spans="1:17">
      <c r="A629" s="8"/>
      <c r="C629" s="9"/>
      <c r="E629" s="9"/>
      <c r="H629" s="10"/>
      <c r="J629" s="11"/>
      <c r="K629" s="11"/>
      <c r="N629" s="4">
        <f ca="1">IF($M629="","",IFERROR(VLOOKUP($M629,Oranlar!$A$2:$B$8,2,FALSE),""))</f>
        <v>0</v>
      </c>
      <c r="O629" s="12">
        <f ca="1">IF($K629="","",IFERROR(IF($L629="Net",$K629/(1-IF($N629="",0,$N629)/100),$K629),""))</f>
        <v>0</v>
      </c>
      <c r="P629" s="12">
        <f ca="1">IF($O629="","",$O629*IF($N629="",0,$N629)/100)</f>
        <v>0</v>
      </c>
      <c r="Q629" s="12">
        <f ca="1">IF($O629="","",$O629-$P629)</f>
        <v>0</v>
      </c>
    </row>
    <row r="630" spans="1:17">
      <c r="A630" s="8"/>
      <c r="C630" s="9"/>
      <c r="E630" s="9"/>
      <c r="H630" s="10"/>
      <c r="J630" s="11"/>
      <c r="K630" s="11"/>
      <c r="N630" s="4">
        <f ca="1">IF($M630="","",IFERROR(VLOOKUP($M630,Oranlar!$A$2:$B$8,2,FALSE),""))</f>
        <v>0</v>
      </c>
      <c r="O630" s="12">
        <f ca="1">IF($K630="","",IFERROR(IF($L630="Net",$K630/(1-IF($N630="",0,$N630)/100),$K630),""))</f>
        <v>0</v>
      </c>
      <c r="P630" s="12">
        <f ca="1">IF($O630="","",$O630*IF($N630="",0,$N630)/100)</f>
        <v>0</v>
      </c>
      <c r="Q630" s="12">
        <f ca="1">IF($O630="","",$O630-$P630)</f>
        <v>0</v>
      </c>
    </row>
    <row r="631" spans="1:17">
      <c r="A631" s="8"/>
      <c r="C631" s="9"/>
      <c r="E631" s="9"/>
      <c r="H631" s="10"/>
      <c r="J631" s="11"/>
      <c r="K631" s="11"/>
      <c r="N631" s="4">
        <f ca="1">IF($M631="","",IFERROR(VLOOKUP($M631,Oranlar!$A$2:$B$8,2,FALSE),""))</f>
        <v>0</v>
      </c>
      <c r="O631" s="12">
        <f ca="1">IF($K631="","",IFERROR(IF($L631="Net",$K631/(1-IF($N631="",0,$N631)/100),$K631),""))</f>
        <v>0</v>
      </c>
      <c r="P631" s="12">
        <f ca="1">IF($O631="","",$O631*IF($N631="",0,$N631)/100)</f>
        <v>0</v>
      </c>
      <c r="Q631" s="12">
        <f ca="1">IF($O631="","",$O631-$P631)</f>
        <v>0</v>
      </c>
    </row>
    <row r="632" spans="1:17">
      <c r="A632" s="8"/>
      <c r="C632" s="9"/>
      <c r="E632" s="9"/>
      <c r="H632" s="10"/>
      <c r="J632" s="11"/>
      <c r="K632" s="11"/>
      <c r="N632" s="4">
        <f ca="1">IF($M632="","",IFERROR(VLOOKUP($M632,Oranlar!$A$2:$B$8,2,FALSE),""))</f>
        <v>0</v>
      </c>
      <c r="O632" s="12">
        <f ca="1">IF($K632="","",IFERROR(IF($L632="Net",$K632/(1-IF($N632="",0,$N632)/100),$K632),""))</f>
        <v>0</v>
      </c>
      <c r="P632" s="12">
        <f ca="1">IF($O632="","",$O632*IF($N632="",0,$N632)/100)</f>
        <v>0</v>
      </c>
      <c r="Q632" s="12">
        <f ca="1">IF($O632="","",$O632-$P632)</f>
        <v>0</v>
      </c>
    </row>
    <row r="633" spans="1:17">
      <c r="A633" s="8"/>
      <c r="C633" s="9"/>
      <c r="E633" s="9"/>
      <c r="H633" s="10"/>
      <c r="J633" s="11"/>
      <c r="K633" s="11"/>
      <c r="N633" s="4">
        <f ca="1">IF($M633="","",IFERROR(VLOOKUP($M633,Oranlar!$A$2:$B$8,2,FALSE),""))</f>
        <v>0</v>
      </c>
      <c r="O633" s="12">
        <f ca="1">IF($K633="","",IFERROR(IF($L633="Net",$K633/(1-IF($N633="",0,$N633)/100),$K633),""))</f>
        <v>0</v>
      </c>
      <c r="P633" s="12">
        <f ca="1">IF($O633="","",$O633*IF($N633="",0,$N633)/100)</f>
        <v>0</v>
      </c>
      <c r="Q633" s="12">
        <f ca="1">IF($O633="","",$O633-$P633)</f>
        <v>0</v>
      </c>
    </row>
    <row r="634" spans="1:17">
      <c r="A634" s="8"/>
      <c r="C634" s="9"/>
      <c r="E634" s="9"/>
      <c r="H634" s="10"/>
      <c r="J634" s="11"/>
      <c r="K634" s="11"/>
      <c r="N634" s="4">
        <f ca="1">IF($M634="","",IFERROR(VLOOKUP($M634,Oranlar!$A$2:$B$8,2,FALSE),""))</f>
        <v>0</v>
      </c>
      <c r="O634" s="12">
        <f ca="1">IF($K634="","",IFERROR(IF($L634="Net",$K634/(1-IF($N634="",0,$N634)/100),$K634),""))</f>
        <v>0</v>
      </c>
      <c r="P634" s="12">
        <f ca="1">IF($O634="","",$O634*IF($N634="",0,$N634)/100)</f>
        <v>0</v>
      </c>
      <c r="Q634" s="12">
        <f ca="1">IF($O634="","",$O634-$P634)</f>
        <v>0</v>
      </c>
    </row>
    <row r="635" spans="1:17">
      <c r="A635" s="8"/>
      <c r="C635" s="9"/>
      <c r="E635" s="9"/>
      <c r="H635" s="10"/>
      <c r="J635" s="11"/>
      <c r="K635" s="11"/>
      <c r="N635" s="4">
        <f ca="1">IF($M635="","",IFERROR(VLOOKUP($M635,Oranlar!$A$2:$B$8,2,FALSE),""))</f>
        <v>0</v>
      </c>
      <c r="O635" s="12">
        <f ca="1">IF($K635="","",IFERROR(IF($L635="Net",$K635/(1-IF($N635="",0,$N635)/100),$K635),""))</f>
        <v>0</v>
      </c>
      <c r="P635" s="12">
        <f ca="1">IF($O635="","",$O635*IF($N635="",0,$N635)/100)</f>
        <v>0</v>
      </c>
      <c r="Q635" s="12">
        <f ca="1">IF($O635="","",$O635-$P635)</f>
        <v>0</v>
      </c>
    </row>
    <row r="636" spans="1:17">
      <c r="A636" s="8"/>
      <c r="C636" s="9"/>
      <c r="E636" s="9"/>
      <c r="H636" s="10"/>
      <c r="J636" s="11"/>
      <c r="K636" s="11"/>
      <c r="N636" s="4">
        <f ca="1">IF($M636="","",IFERROR(VLOOKUP($M636,Oranlar!$A$2:$B$8,2,FALSE),""))</f>
        <v>0</v>
      </c>
      <c r="O636" s="12">
        <f ca="1">IF($K636="","",IFERROR(IF($L636="Net",$K636/(1-IF($N636="",0,$N636)/100),$K636),""))</f>
        <v>0</v>
      </c>
      <c r="P636" s="12">
        <f ca="1">IF($O636="","",$O636*IF($N636="",0,$N636)/100)</f>
        <v>0</v>
      </c>
      <c r="Q636" s="12">
        <f ca="1">IF($O636="","",$O636-$P636)</f>
        <v>0</v>
      </c>
    </row>
    <row r="637" spans="1:17">
      <c r="A637" s="8"/>
      <c r="C637" s="9"/>
      <c r="E637" s="9"/>
      <c r="H637" s="10"/>
      <c r="J637" s="11"/>
      <c r="K637" s="11"/>
      <c r="N637" s="4">
        <f ca="1">IF($M637="","",IFERROR(VLOOKUP($M637,Oranlar!$A$2:$B$8,2,FALSE),""))</f>
        <v>0</v>
      </c>
      <c r="O637" s="12">
        <f ca="1">IF($K637="","",IFERROR(IF($L637="Net",$K637/(1-IF($N637="",0,$N637)/100),$K637),""))</f>
        <v>0</v>
      </c>
      <c r="P637" s="12">
        <f ca="1">IF($O637="","",$O637*IF($N637="",0,$N637)/100)</f>
        <v>0</v>
      </c>
      <c r="Q637" s="12">
        <f ca="1">IF($O637="","",$O637-$P637)</f>
        <v>0</v>
      </c>
    </row>
    <row r="638" spans="1:17">
      <c r="A638" s="8"/>
      <c r="C638" s="9"/>
      <c r="E638" s="9"/>
      <c r="H638" s="10"/>
      <c r="J638" s="11"/>
      <c r="K638" s="11"/>
      <c r="N638" s="4">
        <f ca="1">IF($M638="","",IFERROR(VLOOKUP($M638,Oranlar!$A$2:$B$8,2,FALSE),""))</f>
        <v>0</v>
      </c>
      <c r="O638" s="12">
        <f ca="1">IF($K638="","",IFERROR(IF($L638="Net",$K638/(1-IF($N638="",0,$N638)/100),$K638),""))</f>
        <v>0</v>
      </c>
      <c r="P638" s="12">
        <f ca="1">IF($O638="","",$O638*IF($N638="",0,$N638)/100)</f>
        <v>0</v>
      </c>
      <c r="Q638" s="12">
        <f ca="1">IF($O638="","",$O638-$P638)</f>
        <v>0</v>
      </c>
    </row>
    <row r="639" spans="1:17">
      <c r="A639" s="8"/>
      <c r="C639" s="9"/>
      <c r="E639" s="9"/>
      <c r="H639" s="10"/>
      <c r="J639" s="11"/>
      <c r="K639" s="11"/>
      <c r="N639" s="4">
        <f ca="1">IF($M639="","",IFERROR(VLOOKUP($M639,Oranlar!$A$2:$B$8,2,FALSE),""))</f>
        <v>0</v>
      </c>
      <c r="O639" s="12">
        <f ca="1">IF($K639="","",IFERROR(IF($L639="Net",$K639/(1-IF($N639="",0,$N639)/100),$K639),""))</f>
        <v>0</v>
      </c>
      <c r="P639" s="12">
        <f ca="1">IF($O639="","",$O639*IF($N639="",0,$N639)/100)</f>
        <v>0</v>
      </c>
      <c r="Q639" s="12">
        <f ca="1">IF($O639="","",$O639-$P639)</f>
        <v>0</v>
      </c>
    </row>
    <row r="640" spans="1:17">
      <c r="A640" s="8"/>
      <c r="C640" s="9"/>
      <c r="E640" s="9"/>
      <c r="H640" s="10"/>
      <c r="J640" s="11"/>
      <c r="K640" s="11"/>
      <c r="N640" s="4">
        <f ca="1">IF($M640="","",IFERROR(VLOOKUP($M640,Oranlar!$A$2:$B$8,2,FALSE),""))</f>
        <v>0</v>
      </c>
      <c r="O640" s="12">
        <f ca="1">IF($K640="","",IFERROR(IF($L640="Net",$K640/(1-IF($N640="",0,$N640)/100),$K640),""))</f>
        <v>0</v>
      </c>
      <c r="P640" s="12">
        <f ca="1">IF($O640="","",$O640*IF($N640="",0,$N640)/100)</f>
        <v>0</v>
      </c>
      <c r="Q640" s="12">
        <f ca="1">IF($O640="","",$O640-$P640)</f>
        <v>0</v>
      </c>
    </row>
    <row r="641" spans="1:17">
      <c r="A641" s="8"/>
      <c r="C641" s="9"/>
      <c r="E641" s="9"/>
      <c r="H641" s="10"/>
      <c r="J641" s="11"/>
      <c r="K641" s="11"/>
      <c r="N641" s="4">
        <f ca="1">IF($M641="","",IFERROR(VLOOKUP($M641,Oranlar!$A$2:$B$8,2,FALSE),""))</f>
        <v>0</v>
      </c>
      <c r="O641" s="12">
        <f ca="1">IF($K641="","",IFERROR(IF($L641="Net",$K641/(1-IF($N641="",0,$N641)/100),$K641),""))</f>
        <v>0</v>
      </c>
      <c r="P641" s="12">
        <f ca="1">IF($O641="","",$O641*IF($N641="",0,$N641)/100)</f>
        <v>0</v>
      </c>
      <c r="Q641" s="12">
        <f ca="1">IF($O641="","",$O641-$P641)</f>
        <v>0</v>
      </c>
    </row>
    <row r="642" spans="1:17">
      <c r="A642" s="8"/>
      <c r="C642" s="9"/>
      <c r="E642" s="9"/>
      <c r="H642" s="10"/>
      <c r="J642" s="11"/>
      <c r="K642" s="11"/>
      <c r="N642" s="4">
        <f ca="1">IF($M642="","",IFERROR(VLOOKUP($M642,Oranlar!$A$2:$B$8,2,FALSE),""))</f>
        <v>0</v>
      </c>
      <c r="O642" s="12">
        <f ca="1">IF($K642="","",IFERROR(IF($L642="Net",$K642/(1-IF($N642="",0,$N642)/100),$K642),""))</f>
        <v>0</v>
      </c>
      <c r="P642" s="12">
        <f ca="1">IF($O642="","",$O642*IF($N642="",0,$N642)/100)</f>
        <v>0</v>
      </c>
      <c r="Q642" s="12">
        <f ca="1">IF($O642="","",$O642-$P642)</f>
        <v>0</v>
      </c>
    </row>
    <row r="643" spans="1:17">
      <c r="A643" s="8"/>
      <c r="C643" s="9"/>
      <c r="E643" s="9"/>
      <c r="H643" s="10"/>
      <c r="J643" s="11"/>
      <c r="K643" s="11"/>
      <c r="N643" s="4">
        <f ca="1">IF($M643="","",IFERROR(VLOOKUP($M643,Oranlar!$A$2:$B$8,2,FALSE),""))</f>
        <v>0</v>
      </c>
      <c r="O643" s="12">
        <f ca="1">IF($K643="","",IFERROR(IF($L643="Net",$K643/(1-IF($N643="",0,$N643)/100),$K643),""))</f>
        <v>0</v>
      </c>
      <c r="P643" s="12">
        <f ca="1">IF($O643="","",$O643*IF($N643="",0,$N643)/100)</f>
        <v>0</v>
      </c>
      <c r="Q643" s="12">
        <f ca="1">IF($O643="","",$O643-$P643)</f>
        <v>0</v>
      </c>
    </row>
    <row r="644" spans="1:17">
      <c r="A644" s="8"/>
      <c r="C644" s="9"/>
      <c r="E644" s="9"/>
      <c r="H644" s="10"/>
      <c r="J644" s="11"/>
      <c r="K644" s="11"/>
      <c r="N644" s="4">
        <f ca="1">IF($M644="","",IFERROR(VLOOKUP($M644,Oranlar!$A$2:$B$8,2,FALSE),""))</f>
        <v>0</v>
      </c>
      <c r="O644" s="12">
        <f ca="1">IF($K644="","",IFERROR(IF($L644="Net",$K644/(1-IF($N644="",0,$N644)/100),$K644),""))</f>
        <v>0</v>
      </c>
      <c r="P644" s="12">
        <f ca="1">IF($O644="","",$O644*IF($N644="",0,$N644)/100)</f>
        <v>0</v>
      </c>
      <c r="Q644" s="12">
        <f ca="1">IF($O644="","",$O644-$P644)</f>
        <v>0</v>
      </c>
    </row>
    <row r="645" spans="1:17">
      <c r="A645" s="8"/>
      <c r="C645" s="9"/>
      <c r="E645" s="9"/>
      <c r="H645" s="10"/>
      <c r="J645" s="11"/>
      <c r="K645" s="11"/>
      <c r="N645" s="4">
        <f ca="1">IF($M645="","",IFERROR(VLOOKUP($M645,Oranlar!$A$2:$B$8,2,FALSE),""))</f>
        <v>0</v>
      </c>
      <c r="O645" s="12">
        <f ca="1">IF($K645="","",IFERROR(IF($L645="Net",$K645/(1-IF($N645="",0,$N645)/100),$K645),""))</f>
        <v>0</v>
      </c>
      <c r="P645" s="12">
        <f ca="1">IF($O645="","",$O645*IF($N645="",0,$N645)/100)</f>
        <v>0</v>
      </c>
      <c r="Q645" s="12">
        <f ca="1">IF($O645="","",$O645-$P645)</f>
        <v>0</v>
      </c>
    </row>
    <row r="646" spans="1:17">
      <c r="A646" s="8"/>
      <c r="C646" s="9"/>
      <c r="E646" s="9"/>
      <c r="H646" s="10"/>
      <c r="J646" s="11"/>
      <c r="K646" s="11"/>
      <c r="N646" s="4">
        <f ca="1">IF($M646="","",IFERROR(VLOOKUP($M646,Oranlar!$A$2:$B$8,2,FALSE),""))</f>
        <v>0</v>
      </c>
      <c r="O646" s="12">
        <f ca="1">IF($K646="","",IFERROR(IF($L646="Net",$K646/(1-IF($N646="",0,$N646)/100),$K646),""))</f>
        <v>0</v>
      </c>
      <c r="P646" s="12">
        <f ca="1">IF($O646="","",$O646*IF($N646="",0,$N646)/100)</f>
        <v>0</v>
      </c>
      <c r="Q646" s="12">
        <f ca="1">IF($O646="","",$O646-$P646)</f>
        <v>0</v>
      </c>
    </row>
    <row r="647" spans="1:17">
      <c r="A647" s="8"/>
      <c r="C647" s="9"/>
      <c r="E647" s="9"/>
      <c r="H647" s="10"/>
      <c r="J647" s="11"/>
      <c r="K647" s="11"/>
      <c r="N647" s="4">
        <f ca="1">IF($M647="","",IFERROR(VLOOKUP($M647,Oranlar!$A$2:$B$8,2,FALSE),""))</f>
        <v>0</v>
      </c>
      <c r="O647" s="12">
        <f ca="1">IF($K647="","",IFERROR(IF($L647="Net",$K647/(1-IF($N647="",0,$N647)/100),$K647),""))</f>
        <v>0</v>
      </c>
      <c r="P647" s="12">
        <f ca="1">IF($O647="","",$O647*IF($N647="",0,$N647)/100)</f>
        <v>0</v>
      </c>
      <c r="Q647" s="12">
        <f ca="1">IF($O647="","",$O647-$P647)</f>
        <v>0</v>
      </c>
    </row>
    <row r="648" spans="1:17">
      <c r="A648" s="8"/>
      <c r="C648" s="9"/>
      <c r="E648" s="9"/>
      <c r="H648" s="10"/>
      <c r="J648" s="11"/>
      <c r="K648" s="11"/>
      <c r="N648" s="4">
        <f ca="1">IF($M648="","",IFERROR(VLOOKUP($M648,Oranlar!$A$2:$B$8,2,FALSE),""))</f>
        <v>0</v>
      </c>
      <c r="O648" s="12">
        <f ca="1">IF($K648="","",IFERROR(IF($L648="Net",$K648/(1-IF($N648="",0,$N648)/100),$K648),""))</f>
        <v>0</v>
      </c>
      <c r="P648" s="12">
        <f ca="1">IF($O648="","",$O648*IF($N648="",0,$N648)/100)</f>
        <v>0</v>
      </c>
      <c r="Q648" s="12">
        <f ca="1">IF($O648="","",$O648-$P648)</f>
        <v>0</v>
      </c>
    </row>
    <row r="649" spans="1:17">
      <c r="A649" s="8"/>
      <c r="C649" s="9"/>
      <c r="E649" s="9"/>
      <c r="H649" s="10"/>
      <c r="J649" s="11"/>
      <c r="K649" s="11"/>
      <c r="N649" s="4">
        <f ca="1">IF($M649="","",IFERROR(VLOOKUP($M649,Oranlar!$A$2:$B$8,2,FALSE),""))</f>
        <v>0</v>
      </c>
      <c r="O649" s="12">
        <f ca="1">IF($K649="","",IFERROR(IF($L649="Net",$K649/(1-IF($N649="",0,$N649)/100),$K649),""))</f>
        <v>0</v>
      </c>
      <c r="P649" s="12">
        <f ca="1">IF($O649="","",$O649*IF($N649="",0,$N649)/100)</f>
        <v>0</v>
      </c>
      <c r="Q649" s="12">
        <f ca="1">IF($O649="","",$O649-$P649)</f>
        <v>0</v>
      </c>
    </row>
    <row r="650" spans="1:17">
      <c r="A650" s="8"/>
      <c r="C650" s="9"/>
      <c r="E650" s="9"/>
      <c r="H650" s="10"/>
      <c r="J650" s="11"/>
      <c r="K650" s="11"/>
      <c r="N650" s="4">
        <f ca="1">IF($M650="","",IFERROR(VLOOKUP($M650,Oranlar!$A$2:$B$8,2,FALSE),""))</f>
        <v>0</v>
      </c>
      <c r="O650" s="12">
        <f ca="1">IF($K650="","",IFERROR(IF($L650="Net",$K650/(1-IF($N650="",0,$N650)/100),$K650),""))</f>
        <v>0</v>
      </c>
      <c r="P650" s="12">
        <f ca="1">IF($O650="","",$O650*IF($N650="",0,$N650)/100)</f>
        <v>0</v>
      </c>
      <c r="Q650" s="12">
        <f ca="1">IF($O650="","",$O650-$P650)</f>
        <v>0</v>
      </c>
    </row>
    <row r="651" spans="1:17">
      <c r="A651" s="8"/>
      <c r="C651" s="9"/>
      <c r="E651" s="9"/>
      <c r="H651" s="10"/>
      <c r="J651" s="11"/>
      <c r="K651" s="11"/>
      <c r="N651" s="4">
        <f ca="1">IF($M651="","",IFERROR(VLOOKUP($M651,Oranlar!$A$2:$B$8,2,FALSE),""))</f>
        <v>0</v>
      </c>
      <c r="O651" s="12">
        <f ca="1">IF($K651="","",IFERROR(IF($L651="Net",$K651/(1-IF($N651="",0,$N651)/100),$K651),""))</f>
        <v>0</v>
      </c>
      <c r="P651" s="12">
        <f ca="1">IF($O651="","",$O651*IF($N651="",0,$N651)/100)</f>
        <v>0</v>
      </c>
      <c r="Q651" s="12">
        <f ca="1">IF($O651="","",$O651-$P651)</f>
        <v>0</v>
      </c>
    </row>
    <row r="652" spans="1:17">
      <c r="A652" s="8"/>
      <c r="C652" s="9"/>
      <c r="E652" s="9"/>
      <c r="H652" s="10"/>
      <c r="J652" s="11"/>
      <c r="K652" s="11"/>
      <c r="N652" s="4">
        <f ca="1">IF($M652="","",IFERROR(VLOOKUP($M652,Oranlar!$A$2:$B$8,2,FALSE),""))</f>
        <v>0</v>
      </c>
      <c r="O652" s="12">
        <f ca="1">IF($K652="","",IFERROR(IF($L652="Net",$K652/(1-IF($N652="",0,$N652)/100),$K652),""))</f>
        <v>0</v>
      </c>
      <c r="P652" s="12">
        <f ca="1">IF($O652="","",$O652*IF($N652="",0,$N652)/100)</f>
        <v>0</v>
      </c>
      <c r="Q652" s="12">
        <f ca="1">IF($O652="","",$O652-$P652)</f>
        <v>0</v>
      </c>
    </row>
    <row r="653" spans="1:17">
      <c r="A653" s="8"/>
      <c r="C653" s="9"/>
      <c r="E653" s="9"/>
      <c r="H653" s="10"/>
      <c r="J653" s="11"/>
      <c r="K653" s="11"/>
      <c r="N653" s="4">
        <f ca="1">IF($M653="","",IFERROR(VLOOKUP($M653,Oranlar!$A$2:$B$8,2,FALSE),""))</f>
        <v>0</v>
      </c>
      <c r="O653" s="12">
        <f ca="1">IF($K653="","",IFERROR(IF($L653="Net",$K653/(1-IF($N653="",0,$N653)/100),$K653),""))</f>
        <v>0</v>
      </c>
      <c r="P653" s="12">
        <f ca="1">IF($O653="","",$O653*IF($N653="",0,$N653)/100)</f>
        <v>0</v>
      </c>
      <c r="Q653" s="12">
        <f ca="1">IF($O653="","",$O653-$P653)</f>
        <v>0</v>
      </c>
    </row>
    <row r="654" spans="1:17">
      <c r="A654" s="8"/>
      <c r="C654" s="9"/>
      <c r="E654" s="9"/>
      <c r="H654" s="10"/>
      <c r="J654" s="11"/>
      <c r="K654" s="11"/>
      <c r="N654" s="4">
        <f ca="1">IF($M654="","",IFERROR(VLOOKUP($M654,Oranlar!$A$2:$B$8,2,FALSE),""))</f>
        <v>0</v>
      </c>
      <c r="O654" s="12">
        <f ca="1">IF($K654="","",IFERROR(IF($L654="Net",$K654/(1-IF($N654="",0,$N654)/100),$K654),""))</f>
        <v>0</v>
      </c>
      <c r="P654" s="12">
        <f ca="1">IF($O654="","",$O654*IF($N654="",0,$N654)/100)</f>
        <v>0</v>
      </c>
      <c r="Q654" s="12">
        <f ca="1">IF($O654="","",$O654-$P654)</f>
        <v>0</v>
      </c>
    </row>
    <row r="655" spans="1:17">
      <c r="A655" s="8"/>
      <c r="C655" s="9"/>
      <c r="E655" s="9"/>
      <c r="H655" s="10"/>
      <c r="J655" s="11"/>
      <c r="K655" s="11"/>
      <c r="N655" s="4">
        <f ca="1">IF($M655="","",IFERROR(VLOOKUP($M655,Oranlar!$A$2:$B$8,2,FALSE),""))</f>
        <v>0</v>
      </c>
      <c r="O655" s="12">
        <f ca="1">IF($K655="","",IFERROR(IF($L655="Net",$K655/(1-IF($N655="",0,$N655)/100),$K655),""))</f>
        <v>0</v>
      </c>
      <c r="P655" s="12">
        <f ca="1">IF($O655="","",$O655*IF($N655="",0,$N655)/100)</f>
        <v>0</v>
      </c>
      <c r="Q655" s="12">
        <f ca="1">IF($O655="","",$O655-$P655)</f>
        <v>0</v>
      </c>
    </row>
    <row r="656" spans="1:17">
      <c r="A656" s="8"/>
      <c r="C656" s="9"/>
      <c r="E656" s="9"/>
      <c r="H656" s="10"/>
      <c r="J656" s="11"/>
      <c r="K656" s="11"/>
      <c r="N656" s="4">
        <f ca="1">IF($M656="","",IFERROR(VLOOKUP($M656,Oranlar!$A$2:$B$8,2,FALSE),""))</f>
        <v>0</v>
      </c>
      <c r="O656" s="12">
        <f ca="1">IF($K656="","",IFERROR(IF($L656="Net",$K656/(1-IF($N656="",0,$N656)/100),$K656),""))</f>
        <v>0</v>
      </c>
      <c r="P656" s="12">
        <f ca="1">IF($O656="","",$O656*IF($N656="",0,$N656)/100)</f>
        <v>0</v>
      </c>
      <c r="Q656" s="12">
        <f ca="1">IF($O656="","",$O656-$P656)</f>
        <v>0</v>
      </c>
    </row>
    <row r="657" spans="1:17">
      <c r="A657" s="8"/>
      <c r="C657" s="9"/>
      <c r="E657" s="9"/>
      <c r="H657" s="10"/>
      <c r="J657" s="11"/>
      <c r="K657" s="11"/>
      <c r="N657" s="4">
        <f ca="1">IF($M657="","",IFERROR(VLOOKUP($M657,Oranlar!$A$2:$B$8,2,FALSE),""))</f>
        <v>0</v>
      </c>
      <c r="O657" s="12">
        <f ca="1">IF($K657="","",IFERROR(IF($L657="Net",$K657/(1-IF($N657="",0,$N657)/100),$K657),""))</f>
        <v>0</v>
      </c>
      <c r="P657" s="12">
        <f ca="1">IF($O657="","",$O657*IF($N657="",0,$N657)/100)</f>
        <v>0</v>
      </c>
      <c r="Q657" s="12">
        <f ca="1">IF($O657="","",$O657-$P657)</f>
        <v>0</v>
      </c>
    </row>
    <row r="658" spans="1:17">
      <c r="A658" s="8"/>
      <c r="C658" s="9"/>
      <c r="E658" s="9"/>
      <c r="H658" s="10"/>
      <c r="J658" s="11"/>
      <c r="K658" s="11"/>
      <c r="N658" s="4">
        <f ca="1">IF($M658="","",IFERROR(VLOOKUP($M658,Oranlar!$A$2:$B$8,2,FALSE),""))</f>
        <v>0</v>
      </c>
      <c r="O658" s="12">
        <f ca="1">IF($K658="","",IFERROR(IF($L658="Net",$K658/(1-IF($N658="",0,$N658)/100),$K658),""))</f>
        <v>0</v>
      </c>
      <c r="P658" s="12">
        <f ca="1">IF($O658="","",$O658*IF($N658="",0,$N658)/100)</f>
        <v>0</v>
      </c>
      <c r="Q658" s="12">
        <f ca="1">IF($O658="","",$O658-$P658)</f>
        <v>0</v>
      </c>
    </row>
    <row r="659" spans="1:17">
      <c r="A659" s="8"/>
      <c r="C659" s="9"/>
      <c r="E659" s="9"/>
      <c r="H659" s="10"/>
      <c r="J659" s="11"/>
      <c r="K659" s="11"/>
      <c r="N659" s="4">
        <f ca="1">IF($M659="","",IFERROR(VLOOKUP($M659,Oranlar!$A$2:$B$8,2,FALSE),""))</f>
        <v>0</v>
      </c>
      <c r="O659" s="12">
        <f ca="1">IF($K659="","",IFERROR(IF($L659="Net",$K659/(1-IF($N659="",0,$N659)/100),$K659),""))</f>
        <v>0</v>
      </c>
      <c r="P659" s="12">
        <f ca="1">IF($O659="","",$O659*IF($N659="",0,$N659)/100)</f>
        <v>0</v>
      </c>
      <c r="Q659" s="12">
        <f ca="1">IF($O659="","",$O659-$P659)</f>
        <v>0</v>
      </c>
    </row>
    <row r="660" spans="1:17">
      <c r="A660" s="8"/>
      <c r="C660" s="9"/>
      <c r="E660" s="9"/>
      <c r="H660" s="10"/>
      <c r="J660" s="11"/>
      <c r="K660" s="11"/>
      <c r="N660" s="4">
        <f ca="1">IF($M660="","",IFERROR(VLOOKUP($M660,Oranlar!$A$2:$B$8,2,FALSE),""))</f>
        <v>0</v>
      </c>
      <c r="O660" s="12">
        <f ca="1">IF($K660="","",IFERROR(IF($L660="Net",$K660/(1-IF($N660="",0,$N660)/100),$K660),""))</f>
        <v>0</v>
      </c>
      <c r="P660" s="12">
        <f ca="1">IF($O660="","",$O660*IF($N660="",0,$N660)/100)</f>
        <v>0</v>
      </c>
      <c r="Q660" s="12">
        <f ca="1">IF($O660="","",$O660-$P660)</f>
        <v>0</v>
      </c>
    </row>
    <row r="661" spans="1:17">
      <c r="A661" s="8"/>
      <c r="C661" s="9"/>
      <c r="E661" s="9"/>
      <c r="H661" s="10"/>
      <c r="J661" s="11"/>
      <c r="K661" s="11"/>
      <c r="N661" s="4">
        <f ca="1">IF($M661="","",IFERROR(VLOOKUP($M661,Oranlar!$A$2:$B$8,2,FALSE),""))</f>
        <v>0</v>
      </c>
      <c r="O661" s="12">
        <f ca="1">IF($K661="","",IFERROR(IF($L661="Net",$K661/(1-IF($N661="",0,$N661)/100),$K661),""))</f>
        <v>0</v>
      </c>
      <c r="P661" s="12">
        <f ca="1">IF($O661="","",$O661*IF($N661="",0,$N661)/100)</f>
        <v>0</v>
      </c>
      <c r="Q661" s="12">
        <f ca="1">IF($O661="","",$O661-$P661)</f>
        <v>0</v>
      </c>
    </row>
    <row r="662" spans="1:17">
      <c r="A662" s="8"/>
      <c r="C662" s="9"/>
      <c r="E662" s="9"/>
      <c r="H662" s="10"/>
      <c r="J662" s="11"/>
      <c r="K662" s="11"/>
      <c r="N662" s="4">
        <f ca="1">IF($M662="","",IFERROR(VLOOKUP($M662,Oranlar!$A$2:$B$8,2,FALSE),""))</f>
        <v>0</v>
      </c>
      <c r="O662" s="12">
        <f ca="1">IF($K662="","",IFERROR(IF($L662="Net",$K662/(1-IF($N662="",0,$N662)/100),$K662),""))</f>
        <v>0</v>
      </c>
      <c r="P662" s="12">
        <f ca="1">IF($O662="","",$O662*IF($N662="",0,$N662)/100)</f>
        <v>0</v>
      </c>
      <c r="Q662" s="12">
        <f ca="1">IF($O662="","",$O662-$P662)</f>
        <v>0</v>
      </c>
    </row>
    <row r="663" spans="1:17">
      <c r="A663" s="8"/>
      <c r="C663" s="9"/>
      <c r="E663" s="9"/>
      <c r="H663" s="10"/>
      <c r="J663" s="11"/>
      <c r="K663" s="11"/>
      <c r="N663" s="4">
        <f ca="1">IF($M663="","",IFERROR(VLOOKUP($M663,Oranlar!$A$2:$B$8,2,FALSE),""))</f>
        <v>0</v>
      </c>
      <c r="O663" s="12">
        <f ca="1">IF($K663="","",IFERROR(IF($L663="Net",$K663/(1-IF($N663="",0,$N663)/100),$K663),""))</f>
        <v>0</v>
      </c>
      <c r="P663" s="12">
        <f ca="1">IF($O663="","",$O663*IF($N663="",0,$N663)/100)</f>
        <v>0</v>
      </c>
      <c r="Q663" s="12">
        <f ca="1">IF($O663="","",$O663-$P663)</f>
        <v>0</v>
      </c>
    </row>
    <row r="664" spans="1:17">
      <c r="A664" s="8"/>
      <c r="C664" s="9"/>
      <c r="E664" s="9"/>
      <c r="H664" s="10"/>
      <c r="J664" s="11"/>
      <c r="K664" s="11"/>
      <c r="N664" s="4">
        <f ca="1">IF($M664="","",IFERROR(VLOOKUP($M664,Oranlar!$A$2:$B$8,2,FALSE),""))</f>
        <v>0</v>
      </c>
      <c r="O664" s="12">
        <f ca="1">IF($K664="","",IFERROR(IF($L664="Net",$K664/(1-IF($N664="",0,$N664)/100),$K664),""))</f>
        <v>0</v>
      </c>
      <c r="P664" s="12">
        <f ca="1">IF($O664="","",$O664*IF($N664="",0,$N664)/100)</f>
        <v>0</v>
      </c>
      <c r="Q664" s="12">
        <f ca="1">IF($O664="","",$O664-$P664)</f>
        <v>0</v>
      </c>
    </row>
    <row r="665" spans="1:17">
      <c r="A665" s="8"/>
      <c r="C665" s="9"/>
      <c r="E665" s="9"/>
      <c r="H665" s="10"/>
      <c r="J665" s="11"/>
      <c r="K665" s="11"/>
      <c r="N665" s="4">
        <f ca="1">IF($M665="","",IFERROR(VLOOKUP($M665,Oranlar!$A$2:$B$8,2,FALSE),""))</f>
        <v>0</v>
      </c>
      <c r="O665" s="12">
        <f ca="1">IF($K665="","",IFERROR(IF($L665="Net",$K665/(1-IF($N665="",0,$N665)/100),$K665),""))</f>
        <v>0</v>
      </c>
      <c r="P665" s="12">
        <f ca="1">IF($O665="","",$O665*IF($N665="",0,$N665)/100)</f>
        <v>0</v>
      </c>
      <c r="Q665" s="12">
        <f ca="1">IF($O665="","",$O665-$P665)</f>
        <v>0</v>
      </c>
    </row>
    <row r="666" spans="1:17">
      <c r="A666" s="8"/>
      <c r="C666" s="9"/>
      <c r="E666" s="9"/>
      <c r="H666" s="10"/>
      <c r="J666" s="11"/>
      <c r="K666" s="11"/>
      <c r="N666" s="4">
        <f ca="1">IF($M666="","",IFERROR(VLOOKUP($M666,Oranlar!$A$2:$B$8,2,FALSE),""))</f>
        <v>0</v>
      </c>
      <c r="O666" s="12">
        <f ca="1">IF($K666="","",IFERROR(IF($L666="Net",$K666/(1-IF($N666="",0,$N666)/100),$K666),""))</f>
        <v>0</v>
      </c>
      <c r="P666" s="12">
        <f ca="1">IF($O666="","",$O666*IF($N666="",0,$N666)/100)</f>
        <v>0</v>
      </c>
      <c r="Q666" s="12">
        <f ca="1">IF($O666="","",$O666-$P666)</f>
        <v>0</v>
      </c>
    </row>
    <row r="667" spans="1:17">
      <c r="A667" s="8"/>
      <c r="C667" s="9"/>
      <c r="E667" s="9"/>
      <c r="H667" s="10"/>
      <c r="J667" s="11"/>
      <c r="K667" s="11"/>
      <c r="N667" s="4">
        <f ca="1">IF($M667="","",IFERROR(VLOOKUP($M667,Oranlar!$A$2:$B$8,2,FALSE),""))</f>
        <v>0</v>
      </c>
      <c r="O667" s="12">
        <f ca="1">IF($K667="","",IFERROR(IF($L667="Net",$K667/(1-IF($N667="",0,$N667)/100),$K667),""))</f>
        <v>0</v>
      </c>
      <c r="P667" s="12">
        <f ca="1">IF($O667="","",$O667*IF($N667="",0,$N667)/100)</f>
        <v>0</v>
      </c>
      <c r="Q667" s="12">
        <f ca="1">IF($O667="","",$O667-$P667)</f>
        <v>0</v>
      </c>
    </row>
    <row r="668" spans="1:17">
      <c r="A668" s="8"/>
      <c r="C668" s="9"/>
      <c r="E668" s="9"/>
      <c r="H668" s="10"/>
      <c r="J668" s="11"/>
      <c r="K668" s="11"/>
      <c r="N668" s="4">
        <f ca="1">IF($M668="","",IFERROR(VLOOKUP($M668,Oranlar!$A$2:$B$8,2,FALSE),""))</f>
        <v>0</v>
      </c>
      <c r="O668" s="12">
        <f ca="1">IF($K668="","",IFERROR(IF($L668="Net",$K668/(1-IF($N668="",0,$N668)/100),$K668),""))</f>
        <v>0</v>
      </c>
      <c r="P668" s="12">
        <f ca="1">IF($O668="","",$O668*IF($N668="",0,$N668)/100)</f>
        <v>0</v>
      </c>
      <c r="Q668" s="12">
        <f ca="1">IF($O668="","",$O668-$P668)</f>
        <v>0</v>
      </c>
    </row>
    <row r="669" spans="1:17">
      <c r="A669" s="8"/>
      <c r="C669" s="9"/>
      <c r="E669" s="9"/>
      <c r="H669" s="10"/>
      <c r="J669" s="11"/>
      <c r="K669" s="11"/>
      <c r="N669" s="4">
        <f ca="1">IF($M669="","",IFERROR(VLOOKUP($M669,Oranlar!$A$2:$B$8,2,FALSE),""))</f>
        <v>0</v>
      </c>
      <c r="O669" s="12">
        <f ca="1">IF($K669="","",IFERROR(IF($L669="Net",$K669/(1-IF($N669="",0,$N669)/100),$K669),""))</f>
        <v>0</v>
      </c>
      <c r="P669" s="12">
        <f ca="1">IF($O669="","",$O669*IF($N669="",0,$N669)/100)</f>
        <v>0</v>
      </c>
      <c r="Q669" s="12">
        <f ca="1">IF($O669="","",$O669-$P669)</f>
        <v>0</v>
      </c>
    </row>
    <row r="670" spans="1:17">
      <c r="A670" s="8"/>
      <c r="C670" s="9"/>
      <c r="E670" s="9"/>
      <c r="H670" s="10"/>
      <c r="J670" s="11"/>
      <c r="K670" s="11"/>
      <c r="N670" s="4">
        <f ca="1">IF($M670="","",IFERROR(VLOOKUP($M670,Oranlar!$A$2:$B$8,2,FALSE),""))</f>
        <v>0</v>
      </c>
      <c r="O670" s="12">
        <f ca="1">IF($K670="","",IFERROR(IF($L670="Net",$K670/(1-IF($N670="",0,$N670)/100),$K670),""))</f>
        <v>0</v>
      </c>
      <c r="P670" s="12">
        <f ca="1">IF($O670="","",$O670*IF($N670="",0,$N670)/100)</f>
        <v>0</v>
      </c>
      <c r="Q670" s="12">
        <f ca="1">IF($O670="","",$O670-$P670)</f>
        <v>0</v>
      </c>
    </row>
    <row r="671" spans="1:17">
      <c r="A671" s="8"/>
      <c r="C671" s="9"/>
      <c r="E671" s="9"/>
      <c r="H671" s="10"/>
      <c r="J671" s="11"/>
      <c r="K671" s="11"/>
      <c r="N671" s="4">
        <f ca="1">IF($M671="","",IFERROR(VLOOKUP($M671,Oranlar!$A$2:$B$8,2,FALSE),""))</f>
        <v>0</v>
      </c>
      <c r="O671" s="12">
        <f ca="1">IF($K671="","",IFERROR(IF($L671="Net",$K671/(1-IF($N671="",0,$N671)/100),$K671),""))</f>
        <v>0</v>
      </c>
      <c r="P671" s="12">
        <f ca="1">IF($O671="","",$O671*IF($N671="",0,$N671)/100)</f>
        <v>0</v>
      </c>
      <c r="Q671" s="12">
        <f ca="1">IF($O671="","",$O671-$P671)</f>
        <v>0</v>
      </c>
    </row>
    <row r="672" spans="1:17">
      <c r="A672" s="8"/>
      <c r="C672" s="9"/>
      <c r="E672" s="9"/>
      <c r="H672" s="10"/>
      <c r="J672" s="11"/>
      <c r="K672" s="11"/>
      <c r="N672" s="4">
        <f ca="1">IF($M672="","",IFERROR(VLOOKUP($M672,Oranlar!$A$2:$B$8,2,FALSE),""))</f>
        <v>0</v>
      </c>
      <c r="O672" s="12">
        <f ca="1">IF($K672="","",IFERROR(IF($L672="Net",$K672/(1-IF($N672="",0,$N672)/100),$K672),""))</f>
        <v>0</v>
      </c>
      <c r="P672" s="12">
        <f ca="1">IF($O672="","",$O672*IF($N672="",0,$N672)/100)</f>
        <v>0</v>
      </c>
      <c r="Q672" s="12">
        <f ca="1">IF($O672="","",$O672-$P672)</f>
        <v>0</v>
      </c>
    </row>
    <row r="673" spans="1:17">
      <c r="A673" s="8"/>
      <c r="C673" s="9"/>
      <c r="E673" s="9"/>
      <c r="H673" s="10"/>
      <c r="J673" s="11"/>
      <c r="K673" s="11"/>
      <c r="N673" s="4">
        <f ca="1">IF($M673="","",IFERROR(VLOOKUP($M673,Oranlar!$A$2:$B$8,2,FALSE),""))</f>
        <v>0</v>
      </c>
      <c r="O673" s="12">
        <f ca="1">IF($K673="","",IFERROR(IF($L673="Net",$K673/(1-IF($N673="",0,$N673)/100),$K673),""))</f>
        <v>0</v>
      </c>
      <c r="P673" s="12">
        <f ca="1">IF($O673="","",$O673*IF($N673="",0,$N673)/100)</f>
        <v>0</v>
      </c>
      <c r="Q673" s="12">
        <f ca="1">IF($O673="","",$O673-$P673)</f>
        <v>0</v>
      </c>
    </row>
    <row r="674" spans="1:17">
      <c r="A674" s="8"/>
      <c r="C674" s="9"/>
      <c r="E674" s="9"/>
      <c r="H674" s="10"/>
      <c r="J674" s="11"/>
      <c r="K674" s="11"/>
      <c r="N674" s="4">
        <f ca="1">IF($M674="","",IFERROR(VLOOKUP($M674,Oranlar!$A$2:$B$8,2,FALSE),""))</f>
        <v>0</v>
      </c>
      <c r="O674" s="12">
        <f ca="1">IF($K674="","",IFERROR(IF($L674="Net",$K674/(1-IF($N674="",0,$N674)/100),$K674),""))</f>
        <v>0</v>
      </c>
      <c r="P674" s="12">
        <f ca="1">IF($O674="","",$O674*IF($N674="",0,$N674)/100)</f>
        <v>0</v>
      </c>
      <c r="Q674" s="12">
        <f ca="1">IF($O674="","",$O674-$P674)</f>
        <v>0</v>
      </c>
    </row>
    <row r="675" spans="1:17">
      <c r="A675" s="8"/>
      <c r="C675" s="9"/>
      <c r="E675" s="9"/>
      <c r="H675" s="10"/>
      <c r="J675" s="11"/>
      <c r="K675" s="11"/>
      <c r="N675" s="4">
        <f ca="1">IF($M675="","",IFERROR(VLOOKUP($M675,Oranlar!$A$2:$B$8,2,FALSE),""))</f>
        <v>0</v>
      </c>
      <c r="O675" s="12">
        <f ca="1">IF($K675="","",IFERROR(IF($L675="Net",$K675/(1-IF($N675="",0,$N675)/100),$K675),""))</f>
        <v>0</v>
      </c>
      <c r="P675" s="12">
        <f ca="1">IF($O675="","",$O675*IF($N675="",0,$N675)/100)</f>
        <v>0</v>
      </c>
      <c r="Q675" s="12">
        <f ca="1">IF($O675="","",$O675-$P675)</f>
        <v>0</v>
      </c>
    </row>
    <row r="676" spans="1:17">
      <c r="A676" s="8"/>
      <c r="C676" s="9"/>
      <c r="E676" s="9"/>
      <c r="H676" s="10"/>
      <c r="J676" s="11"/>
      <c r="K676" s="11"/>
      <c r="N676" s="4">
        <f ca="1">IF($M676="","",IFERROR(VLOOKUP($M676,Oranlar!$A$2:$B$8,2,FALSE),""))</f>
        <v>0</v>
      </c>
      <c r="O676" s="12">
        <f ca="1">IF($K676="","",IFERROR(IF($L676="Net",$K676/(1-IF($N676="",0,$N676)/100),$K676),""))</f>
        <v>0</v>
      </c>
      <c r="P676" s="12">
        <f ca="1">IF($O676="","",$O676*IF($N676="",0,$N676)/100)</f>
        <v>0</v>
      </c>
      <c r="Q676" s="12">
        <f ca="1">IF($O676="","",$O676-$P676)</f>
        <v>0</v>
      </c>
    </row>
    <row r="677" spans="1:17">
      <c r="A677" s="8"/>
      <c r="C677" s="9"/>
      <c r="E677" s="9"/>
      <c r="H677" s="10"/>
      <c r="J677" s="11"/>
      <c r="K677" s="11"/>
      <c r="N677" s="4">
        <f ca="1">IF($M677="","",IFERROR(VLOOKUP($M677,Oranlar!$A$2:$B$8,2,FALSE),""))</f>
        <v>0</v>
      </c>
      <c r="O677" s="12">
        <f ca="1">IF($K677="","",IFERROR(IF($L677="Net",$K677/(1-IF($N677="",0,$N677)/100),$K677),""))</f>
        <v>0</v>
      </c>
      <c r="P677" s="12">
        <f ca="1">IF($O677="","",$O677*IF($N677="",0,$N677)/100)</f>
        <v>0</v>
      </c>
      <c r="Q677" s="12">
        <f ca="1">IF($O677="","",$O677-$P677)</f>
        <v>0</v>
      </c>
    </row>
    <row r="678" spans="1:17">
      <c r="A678" s="8"/>
      <c r="C678" s="9"/>
      <c r="E678" s="9"/>
      <c r="H678" s="10"/>
      <c r="J678" s="11"/>
      <c r="K678" s="11"/>
      <c r="N678" s="4">
        <f ca="1">IF($M678="","",IFERROR(VLOOKUP($M678,Oranlar!$A$2:$B$8,2,FALSE),""))</f>
        <v>0</v>
      </c>
      <c r="O678" s="12">
        <f ca="1">IF($K678="","",IFERROR(IF($L678="Net",$K678/(1-IF($N678="",0,$N678)/100),$K678),""))</f>
        <v>0</v>
      </c>
      <c r="P678" s="12">
        <f ca="1">IF($O678="","",$O678*IF($N678="",0,$N678)/100)</f>
        <v>0</v>
      </c>
      <c r="Q678" s="12">
        <f ca="1">IF($O678="","",$O678-$P678)</f>
        <v>0</v>
      </c>
    </row>
    <row r="679" spans="1:17">
      <c r="A679" s="8"/>
      <c r="C679" s="9"/>
      <c r="E679" s="9"/>
      <c r="H679" s="10"/>
      <c r="J679" s="11"/>
      <c r="K679" s="11"/>
      <c r="N679" s="4">
        <f ca="1">IF($M679="","",IFERROR(VLOOKUP($M679,Oranlar!$A$2:$B$8,2,FALSE),""))</f>
        <v>0</v>
      </c>
      <c r="O679" s="12">
        <f ca="1">IF($K679="","",IFERROR(IF($L679="Net",$K679/(1-IF($N679="",0,$N679)/100),$K679),""))</f>
        <v>0</v>
      </c>
      <c r="P679" s="12">
        <f ca="1">IF($O679="","",$O679*IF($N679="",0,$N679)/100)</f>
        <v>0</v>
      </c>
      <c r="Q679" s="12">
        <f ca="1">IF($O679="","",$O679-$P679)</f>
        <v>0</v>
      </c>
    </row>
    <row r="680" spans="1:17">
      <c r="A680" s="8"/>
      <c r="C680" s="9"/>
      <c r="E680" s="9"/>
      <c r="H680" s="10"/>
      <c r="J680" s="11"/>
      <c r="K680" s="11"/>
      <c r="N680" s="4">
        <f ca="1">IF($M680="","",IFERROR(VLOOKUP($M680,Oranlar!$A$2:$B$8,2,FALSE),""))</f>
        <v>0</v>
      </c>
      <c r="O680" s="12">
        <f ca="1">IF($K680="","",IFERROR(IF($L680="Net",$K680/(1-IF($N680="",0,$N680)/100),$K680),""))</f>
        <v>0</v>
      </c>
      <c r="P680" s="12">
        <f ca="1">IF($O680="","",$O680*IF($N680="",0,$N680)/100)</f>
        <v>0</v>
      </c>
      <c r="Q680" s="12">
        <f ca="1">IF($O680="","",$O680-$P680)</f>
        <v>0</v>
      </c>
    </row>
    <row r="681" spans="1:17">
      <c r="A681" s="8"/>
      <c r="C681" s="9"/>
      <c r="E681" s="9"/>
      <c r="H681" s="10"/>
      <c r="J681" s="11"/>
      <c r="K681" s="11"/>
      <c r="N681" s="4">
        <f ca="1">IF($M681="","",IFERROR(VLOOKUP($M681,Oranlar!$A$2:$B$8,2,FALSE),""))</f>
        <v>0</v>
      </c>
      <c r="O681" s="12">
        <f ca="1">IF($K681="","",IFERROR(IF($L681="Net",$K681/(1-IF($N681="",0,$N681)/100),$K681),""))</f>
        <v>0</v>
      </c>
      <c r="P681" s="12">
        <f ca="1">IF($O681="","",$O681*IF($N681="",0,$N681)/100)</f>
        <v>0</v>
      </c>
      <c r="Q681" s="12">
        <f ca="1">IF($O681="","",$O681-$P681)</f>
        <v>0</v>
      </c>
    </row>
    <row r="682" spans="1:17">
      <c r="A682" s="8"/>
      <c r="C682" s="9"/>
      <c r="E682" s="9"/>
      <c r="H682" s="10"/>
      <c r="J682" s="11"/>
      <c r="K682" s="11"/>
      <c r="N682" s="4">
        <f ca="1">IF($M682="","",IFERROR(VLOOKUP($M682,Oranlar!$A$2:$B$8,2,FALSE),""))</f>
        <v>0</v>
      </c>
      <c r="O682" s="12">
        <f ca="1">IF($K682="","",IFERROR(IF($L682="Net",$K682/(1-IF($N682="",0,$N682)/100),$K682),""))</f>
        <v>0</v>
      </c>
      <c r="P682" s="12">
        <f ca="1">IF($O682="","",$O682*IF($N682="",0,$N682)/100)</f>
        <v>0</v>
      </c>
      <c r="Q682" s="12">
        <f ca="1">IF($O682="","",$O682-$P682)</f>
        <v>0</v>
      </c>
    </row>
    <row r="683" spans="1:17">
      <c r="A683" s="8"/>
      <c r="C683" s="9"/>
      <c r="E683" s="9"/>
      <c r="H683" s="10"/>
      <c r="J683" s="11"/>
      <c r="K683" s="11"/>
      <c r="N683" s="4">
        <f ca="1">IF($M683="","",IFERROR(VLOOKUP($M683,Oranlar!$A$2:$B$8,2,FALSE),""))</f>
        <v>0</v>
      </c>
      <c r="O683" s="12">
        <f ca="1">IF($K683="","",IFERROR(IF($L683="Net",$K683/(1-IF($N683="",0,$N683)/100),$K683),""))</f>
        <v>0</v>
      </c>
      <c r="P683" s="12">
        <f ca="1">IF($O683="","",$O683*IF($N683="",0,$N683)/100)</f>
        <v>0</v>
      </c>
      <c r="Q683" s="12">
        <f ca="1">IF($O683="","",$O683-$P683)</f>
        <v>0</v>
      </c>
    </row>
    <row r="684" spans="1:17">
      <c r="A684" s="8"/>
      <c r="C684" s="9"/>
      <c r="E684" s="9"/>
      <c r="H684" s="10"/>
      <c r="J684" s="11"/>
      <c r="K684" s="11"/>
      <c r="N684" s="4">
        <f ca="1">IF($M684="","",IFERROR(VLOOKUP($M684,Oranlar!$A$2:$B$8,2,FALSE),""))</f>
        <v>0</v>
      </c>
      <c r="O684" s="12">
        <f ca="1">IF($K684="","",IFERROR(IF($L684="Net",$K684/(1-IF($N684="",0,$N684)/100),$K684),""))</f>
        <v>0</v>
      </c>
      <c r="P684" s="12">
        <f ca="1">IF($O684="","",$O684*IF($N684="",0,$N684)/100)</f>
        <v>0</v>
      </c>
      <c r="Q684" s="12">
        <f ca="1">IF($O684="","",$O684-$P684)</f>
        <v>0</v>
      </c>
    </row>
    <row r="685" spans="1:17">
      <c r="A685" s="8"/>
      <c r="C685" s="9"/>
      <c r="E685" s="9"/>
      <c r="H685" s="10"/>
      <c r="J685" s="11"/>
      <c r="K685" s="11"/>
      <c r="N685" s="4">
        <f ca="1">IF($M685="","",IFERROR(VLOOKUP($M685,Oranlar!$A$2:$B$8,2,FALSE),""))</f>
        <v>0</v>
      </c>
      <c r="O685" s="12">
        <f ca="1">IF($K685="","",IFERROR(IF($L685="Net",$K685/(1-IF($N685="",0,$N685)/100),$K685),""))</f>
        <v>0</v>
      </c>
      <c r="P685" s="12">
        <f ca="1">IF($O685="","",$O685*IF($N685="",0,$N685)/100)</f>
        <v>0</v>
      </c>
      <c r="Q685" s="12">
        <f ca="1">IF($O685="","",$O685-$P685)</f>
        <v>0</v>
      </c>
    </row>
    <row r="686" spans="1:17">
      <c r="A686" s="8"/>
      <c r="C686" s="9"/>
      <c r="E686" s="9"/>
      <c r="H686" s="10"/>
      <c r="J686" s="11"/>
      <c r="K686" s="11"/>
      <c r="N686" s="4">
        <f ca="1">IF($M686="","",IFERROR(VLOOKUP($M686,Oranlar!$A$2:$B$8,2,FALSE),""))</f>
        <v>0</v>
      </c>
      <c r="O686" s="12">
        <f ca="1">IF($K686="","",IFERROR(IF($L686="Net",$K686/(1-IF($N686="",0,$N686)/100),$K686),""))</f>
        <v>0</v>
      </c>
      <c r="P686" s="12">
        <f ca="1">IF($O686="","",$O686*IF($N686="",0,$N686)/100)</f>
        <v>0</v>
      </c>
      <c r="Q686" s="12">
        <f ca="1">IF($O686="","",$O686-$P686)</f>
        <v>0</v>
      </c>
    </row>
    <row r="687" spans="1:17">
      <c r="A687" s="8"/>
      <c r="C687" s="9"/>
      <c r="E687" s="9"/>
      <c r="H687" s="10"/>
      <c r="J687" s="11"/>
      <c r="K687" s="11"/>
      <c r="N687" s="4">
        <f ca="1">IF($M687="","",IFERROR(VLOOKUP($M687,Oranlar!$A$2:$B$8,2,FALSE),""))</f>
        <v>0</v>
      </c>
      <c r="O687" s="12">
        <f ca="1">IF($K687="","",IFERROR(IF($L687="Net",$K687/(1-IF($N687="",0,$N687)/100),$K687),""))</f>
        <v>0</v>
      </c>
      <c r="P687" s="12">
        <f ca="1">IF($O687="","",$O687*IF($N687="",0,$N687)/100)</f>
        <v>0</v>
      </c>
      <c r="Q687" s="12">
        <f ca="1">IF($O687="","",$O687-$P687)</f>
        <v>0</v>
      </c>
    </row>
    <row r="688" spans="1:17">
      <c r="A688" s="8"/>
      <c r="C688" s="9"/>
      <c r="E688" s="9"/>
      <c r="H688" s="10"/>
      <c r="J688" s="11"/>
      <c r="K688" s="11"/>
      <c r="N688" s="4">
        <f ca="1">IF($M688="","",IFERROR(VLOOKUP($M688,Oranlar!$A$2:$B$8,2,FALSE),""))</f>
        <v>0</v>
      </c>
      <c r="O688" s="12">
        <f ca="1">IF($K688="","",IFERROR(IF($L688="Net",$K688/(1-IF($N688="",0,$N688)/100),$K688),""))</f>
        <v>0</v>
      </c>
      <c r="P688" s="12">
        <f ca="1">IF($O688="","",$O688*IF($N688="",0,$N688)/100)</f>
        <v>0</v>
      </c>
      <c r="Q688" s="12">
        <f ca="1">IF($O688="","",$O688-$P688)</f>
        <v>0</v>
      </c>
    </row>
    <row r="689" spans="1:17">
      <c r="A689" s="8"/>
      <c r="C689" s="9"/>
      <c r="E689" s="9"/>
      <c r="H689" s="10"/>
      <c r="J689" s="11"/>
      <c r="K689" s="11"/>
      <c r="N689" s="4">
        <f ca="1">IF($M689="","",IFERROR(VLOOKUP($M689,Oranlar!$A$2:$B$8,2,FALSE),""))</f>
        <v>0</v>
      </c>
      <c r="O689" s="12">
        <f ca="1">IF($K689="","",IFERROR(IF($L689="Net",$K689/(1-IF($N689="",0,$N689)/100),$K689),""))</f>
        <v>0</v>
      </c>
      <c r="P689" s="12">
        <f ca="1">IF($O689="","",$O689*IF($N689="",0,$N689)/100)</f>
        <v>0</v>
      </c>
      <c r="Q689" s="12">
        <f ca="1">IF($O689="","",$O689-$P689)</f>
        <v>0</v>
      </c>
    </row>
    <row r="690" spans="1:17">
      <c r="A690" s="8"/>
      <c r="C690" s="9"/>
      <c r="E690" s="9"/>
      <c r="H690" s="10"/>
      <c r="J690" s="11"/>
      <c r="K690" s="11"/>
      <c r="N690" s="4">
        <f ca="1">IF($M690="","",IFERROR(VLOOKUP($M690,Oranlar!$A$2:$B$8,2,FALSE),""))</f>
        <v>0</v>
      </c>
      <c r="O690" s="12">
        <f ca="1">IF($K690="","",IFERROR(IF($L690="Net",$K690/(1-IF($N690="",0,$N690)/100),$K690),""))</f>
        <v>0</v>
      </c>
      <c r="P690" s="12">
        <f ca="1">IF($O690="","",$O690*IF($N690="",0,$N690)/100)</f>
        <v>0</v>
      </c>
      <c r="Q690" s="12">
        <f ca="1">IF($O690="","",$O690-$P690)</f>
        <v>0</v>
      </c>
    </row>
    <row r="691" spans="1:17">
      <c r="A691" s="8"/>
      <c r="C691" s="9"/>
      <c r="E691" s="9"/>
      <c r="H691" s="10"/>
      <c r="J691" s="11"/>
      <c r="K691" s="11"/>
      <c r="N691" s="4">
        <f ca="1">IF($M691="","",IFERROR(VLOOKUP($M691,Oranlar!$A$2:$B$8,2,FALSE),""))</f>
        <v>0</v>
      </c>
      <c r="O691" s="12">
        <f ca="1">IF($K691="","",IFERROR(IF($L691="Net",$K691/(1-IF($N691="",0,$N691)/100),$K691),""))</f>
        <v>0</v>
      </c>
      <c r="P691" s="12">
        <f ca="1">IF($O691="","",$O691*IF($N691="",0,$N691)/100)</f>
        <v>0</v>
      </c>
      <c r="Q691" s="12">
        <f ca="1">IF($O691="","",$O691-$P691)</f>
        <v>0</v>
      </c>
    </row>
    <row r="692" spans="1:17">
      <c r="A692" s="8"/>
      <c r="C692" s="9"/>
      <c r="E692" s="9"/>
      <c r="H692" s="10"/>
      <c r="J692" s="11"/>
      <c r="K692" s="11"/>
      <c r="N692" s="4">
        <f ca="1">IF($M692="","",IFERROR(VLOOKUP($M692,Oranlar!$A$2:$B$8,2,FALSE),""))</f>
        <v>0</v>
      </c>
      <c r="O692" s="12">
        <f ca="1">IF($K692="","",IFERROR(IF($L692="Net",$K692/(1-IF($N692="",0,$N692)/100),$K692),""))</f>
        <v>0</v>
      </c>
      <c r="P692" s="12">
        <f ca="1">IF($O692="","",$O692*IF($N692="",0,$N692)/100)</f>
        <v>0</v>
      </c>
      <c r="Q692" s="12">
        <f ca="1">IF($O692="","",$O692-$P692)</f>
        <v>0</v>
      </c>
    </row>
    <row r="693" spans="1:17">
      <c r="A693" s="8"/>
      <c r="C693" s="9"/>
      <c r="E693" s="9"/>
      <c r="H693" s="10"/>
      <c r="J693" s="11"/>
      <c r="K693" s="11"/>
      <c r="N693" s="4">
        <f ca="1">IF($M693="","",IFERROR(VLOOKUP($M693,Oranlar!$A$2:$B$8,2,FALSE),""))</f>
        <v>0</v>
      </c>
      <c r="O693" s="12">
        <f ca="1">IF($K693="","",IFERROR(IF($L693="Net",$K693/(1-IF($N693="",0,$N693)/100),$K693),""))</f>
        <v>0</v>
      </c>
      <c r="P693" s="12">
        <f ca="1">IF($O693="","",$O693*IF($N693="",0,$N693)/100)</f>
        <v>0</v>
      </c>
      <c r="Q693" s="12">
        <f ca="1">IF($O693="","",$O693-$P693)</f>
        <v>0</v>
      </c>
    </row>
    <row r="694" spans="1:17">
      <c r="A694" s="8"/>
      <c r="C694" s="9"/>
      <c r="E694" s="9"/>
      <c r="H694" s="10"/>
      <c r="J694" s="11"/>
      <c r="K694" s="11"/>
      <c r="N694" s="4">
        <f ca="1">IF($M694="","",IFERROR(VLOOKUP($M694,Oranlar!$A$2:$B$8,2,FALSE),""))</f>
        <v>0</v>
      </c>
      <c r="O694" s="12">
        <f ca="1">IF($K694="","",IFERROR(IF($L694="Net",$K694/(1-IF($N694="",0,$N694)/100),$K694),""))</f>
        <v>0</v>
      </c>
      <c r="P694" s="12">
        <f ca="1">IF($O694="","",$O694*IF($N694="",0,$N694)/100)</f>
        <v>0</v>
      </c>
      <c r="Q694" s="12">
        <f ca="1">IF($O694="","",$O694-$P694)</f>
        <v>0</v>
      </c>
    </row>
    <row r="695" spans="1:17">
      <c r="A695" s="8"/>
      <c r="C695" s="9"/>
      <c r="E695" s="9"/>
      <c r="H695" s="10"/>
      <c r="J695" s="11"/>
      <c r="K695" s="11"/>
      <c r="N695" s="4">
        <f ca="1">IF($M695="","",IFERROR(VLOOKUP($M695,Oranlar!$A$2:$B$8,2,FALSE),""))</f>
        <v>0</v>
      </c>
      <c r="O695" s="12">
        <f ca="1">IF($K695="","",IFERROR(IF($L695="Net",$K695/(1-IF($N695="",0,$N695)/100),$K695),""))</f>
        <v>0</v>
      </c>
      <c r="P695" s="12">
        <f ca="1">IF($O695="","",$O695*IF($N695="",0,$N695)/100)</f>
        <v>0</v>
      </c>
      <c r="Q695" s="12">
        <f ca="1">IF($O695="","",$O695-$P695)</f>
        <v>0</v>
      </c>
    </row>
    <row r="696" spans="1:17">
      <c r="A696" s="8"/>
      <c r="C696" s="9"/>
      <c r="E696" s="9"/>
      <c r="H696" s="10"/>
      <c r="J696" s="11"/>
      <c r="K696" s="11"/>
      <c r="N696" s="4">
        <f ca="1">IF($M696="","",IFERROR(VLOOKUP($M696,Oranlar!$A$2:$B$8,2,FALSE),""))</f>
        <v>0</v>
      </c>
      <c r="O696" s="12">
        <f ca="1">IF($K696="","",IFERROR(IF($L696="Net",$K696/(1-IF($N696="",0,$N696)/100),$K696),""))</f>
        <v>0</v>
      </c>
      <c r="P696" s="12">
        <f ca="1">IF($O696="","",$O696*IF($N696="",0,$N696)/100)</f>
        <v>0</v>
      </c>
      <c r="Q696" s="12">
        <f ca="1">IF($O696="","",$O696-$P696)</f>
        <v>0</v>
      </c>
    </row>
    <row r="697" spans="1:17">
      <c r="A697" s="8"/>
      <c r="C697" s="9"/>
      <c r="E697" s="9"/>
      <c r="H697" s="10"/>
      <c r="J697" s="11"/>
      <c r="K697" s="11"/>
      <c r="N697" s="4">
        <f ca="1">IF($M697="","",IFERROR(VLOOKUP($M697,Oranlar!$A$2:$B$8,2,FALSE),""))</f>
        <v>0</v>
      </c>
      <c r="O697" s="12">
        <f ca="1">IF($K697="","",IFERROR(IF($L697="Net",$K697/(1-IF($N697="",0,$N697)/100),$K697),""))</f>
        <v>0</v>
      </c>
      <c r="P697" s="12">
        <f ca="1">IF($O697="","",$O697*IF($N697="",0,$N697)/100)</f>
        <v>0</v>
      </c>
      <c r="Q697" s="12">
        <f ca="1">IF($O697="","",$O697-$P697)</f>
        <v>0</v>
      </c>
    </row>
    <row r="698" spans="1:17">
      <c r="A698" s="8"/>
      <c r="C698" s="9"/>
      <c r="E698" s="9"/>
      <c r="H698" s="10"/>
      <c r="J698" s="11"/>
      <c r="K698" s="11"/>
      <c r="N698" s="4">
        <f ca="1">IF($M698="","",IFERROR(VLOOKUP($M698,Oranlar!$A$2:$B$8,2,FALSE),""))</f>
        <v>0</v>
      </c>
      <c r="O698" s="12">
        <f ca="1">IF($K698="","",IFERROR(IF($L698="Net",$K698/(1-IF($N698="",0,$N698)/100),$K698),""))</f>
        <v>0</v>
      </c>
      <c r="P698" s="12">
        <f ca="1">IF($O698="","",$O698*IF($N698="",0,$N698)/100)</f>
        <v>0</v>
      </c>
      <c r="Q698" s="12">
        <f ca="1">IF($O698="","",$O698-$P698)</f>
        <v>0</v>
      </c>
    </row>
    <row r="699" spans="1:17">
      <c r="A699" s="8"/>
      <c r="C699" s="9"/>
      <c r="E699" s="9"/>
      <c r="H699" s="10"/>
      <c r="J699" s="11"/>
      <c r="K699" s="11"/>
      <c r="N699" s="4">
        <f ca="1">IF($M699="","",IFERROR(VLOOKUP($M699,Oranlar!$A$2:$B$8,2,FALSE),""))</f>
        <v>0</v>
      </c>
      <c r="O699" s="12">
        <f ca="1">IF($K699="","",IFERROR(IF($L699="Net",$K699/(1-IF($N699="",0,$N699)/100),$K699),""))</f>
        <v>0</v>
      </c>
      <c r="P699" s="12">
        <f ca="1">IF($O699="","",$O699*IF($N699="",0,$N699)/100)</f>
        <v>0</v>
      </c>
      <c r="Q699" s="12">
        <f ca="1">IF($O699="","",$O699-$P699)</f>
        <v>0</v>
      </c>
    </row>
    <row r="700" spans="1:17">
      <c r="A700" s="8"/>
      <c r="C700" s="9"/>
      <c r="E700" s="9"/>
      <c r="H700" s="10"/>
      <c r="J700" s="11"/>
      <c r="K700" s="11"/>
      <c r="N700" s="4">
        <f ca="1">IF($M700="","",IFERROR(VLOOKUP($M700,Oranlar!$A$2:$B$8,2,FALSE),""))</f>
        <v>0</v>
      </c>
      <c r="O700" s="12">
        <f ca="1">IF($K700="","",IFERROR(IF($L700="Net",$K700/(1-IF($N700="",0,$N700)/100),$K700),""))</f>
        <v>0</v>
      </c>
      <c r="P700" s="12">
        <f ca="1">IF($O700="","",$O700*IF($N700="",0,$N700)/100)</f>
        <v>0</v>
      </c>
      <c r="Q700" s="12">
        <f ca="1">IF($O700="","",$O700-$P700)</f>
        <v>0</v>
      </c>
    </row>
    <row r="701" spans="1:17">
      <c r="A701" s="8"/>
      <c r="C701" s="9"/>
      <c r="E701" s="9"/>
      <c r="H701" s="10"/>
      <c r="J701" s="11"/>
      <c r="K701" s="11"/>
      <c r="N701" s="4">
        <f ca="1">IF($M701="","",IFERROR(VLOOKUP($M701,Oranlar!$A$2:$B$8,2,FALSE),""))</f>
        <v>0</v>
      </c>
      <c r="O701" s="12">
        <f ca="1">IF($K701="","",IFERROR(IF($L701="Net",$K701/(1-IF($N701="",0,$N701)/100),$K701),""))</f>
        <v>0</v>
      </c>
      <c r="P701" s="12">
        <f ca="1">IF($O701="","",$O701*IF($N701="",0,$N701)/100)</f>
        <v>0</v>
      </c>
      <c r="Q701" s="12">
        <f ca="1">IF($O701="","",$O701-$P701)</f>
        <v>0</v>
      </c>
    </row>
    <row r="702" spans="1:17">
      <c r="A702" s="8"/>
      <c r="C702" s="9"/>
      <c r="E702" s="9"/>
      <c r="H702" s="10"/>
      <c r="J702" s="11"/>
      <c r="K702" s="11"/>
      <c r="N702" s="4">
        <f ca="1">IF($M702="","",IFERROR(VLOOKUP($M702,Oranlar!$A$2:$B$8,2,FALSE),""))</f>
        <v>0</v>
      </c>
      <c r="O702" s="12">
        <f ca="1">IF($K702="","",IFERROR(IF($L702="Net",$K702/(1-IF($N702="",0,$N702)/100),$K702),""))</f>
        <v>0</v>
      </c>
      <c r="P702" s="12">
        <f ca="1">IF($O702="","",$O702*IF($N702="",0,$N702)/100)</f>
        <v>0</v>
      </c>
      <c r="Q702" s="12">
        <f ca="1">IF($O702="","",$O702-$P702)</f>
        <v>0</v>
      </c>
    </row>
    <row r="703" spans="1:17">
      <c r="A703" s="8"/>
      <c r="C703" s="9"/>
      <c r="E703" s="9"/>
      <c r="H703" s="10"/>
      <c r="J703" s="11"/>
      <c r="K703" s="11"/>
      <c r="N703" s="4">
        <f ca="1">IF($M703="","",IFERROR(VLOOKUP($M703,Oranlar!$A$2:$B$8,2,FALSE),""))</f>
        <v>0</v>
      </c>
      <c r="O703" s="12">
        <f ca="1">IF($K703="","",IFERROR(IF($L703="Net",$K703/(1-IF($N703="",0,$N703)/100),$K703),""))</f>
        <v>0</v>
      </c>
      <c r="P703" s="12">
        <f ca="1">IF($O703="","",$O703*IF($N703="",0,$N703)/100)</f>
        <v>0</v>
      </c>
      <c r="Q703" s="12">
        <f ca="1">IF($O703="","",$O703-$P703)</f>
        <v>0</v>
      </c>
    </row>
    <row r="704" spans="1:17">
      <c r="A704" s="8"/>
      <c r="C704" s="9"/>
      <c r="E704" s="9"/>
      <c r="H704" s="10"/>
      <c r="J704" s="11"/>
      <c r="K704" s="11"/>
      <c r="N704" s="4">
        <f ca="1">IF($M704="","",IFERROR(VLOOKUP($M704,Oranlar!$A$2:$B$8,2,FALSE),""))</f>
        <v>0</v>
      </c>
      <c r="O704" s="12">
        <f ca="1">IF($K704="","",IFERROR(IF($L704="Net",$K704/(1-IF($N704="",0,$N704)/100),$K704),""))</f>
        <v>0</v>
      </c>
      <c r="P704" s="12">
        <f ca="1">IF($O704="","",$O704*IF($N704="",0,$N704)/100)</f>
        <v>0</v>
      </c>
      <c r="Q704" s="12">
        <f ca="1">IF($O704="","",$O704-$P704)</f>
        <v>0</v>
      </c>
    </row>
    <row r="705" spans="1:17">
      <c r="A705" s="8"/>
      <c r="C705" s="9"/>
      <c r="E705" s="9"/>
      <c r="H705" s="10"/>
      <c r="J705" s="11"/>
      <c r="K705" s="11"/>
      <c r="N705" s="4">
        <f ca="1">IF($M705="","",IFERROR(VLOOKUP($M705,Oranlar!$A$2:$B$8,2,FALSE),""))</f>
        <v>0</v>
      </c>
      <c r="O705" s="12">
        <f ca="1">IF($K705="","",IFERROR(IF($L705="Net",$K705/(1-IF($N705="",0,$N705)/100),$K705),""))</f>
        <v>0</v>
      </c>
      <c r="P705" s="12">
        <f ca="1">IF($O705="","",$O705*IF($N705="",0,$N705)/100)</f>
        <v>0</v>
      </c>
      <c r="Q705" s="12">
        <f ca="1">IF($O705="","",$O705-$P705)</f>
        <v>0</v>
      </c>
    </row>
    <row r="706" spans="1:17">
      <c r="A706" s="8"/>
      <c r="C706" s="9"/>
      <c r="E706" s="9"/>
      <c r="H706" s="10"/>
      <c r="J706" s="11"/>
      <c r="K706" s="11"/>
      <c r="N706" s="4">
        <f ca="1">IF($M706="","",IFERROR(VLOOKUP($M706,Oranlar!$A$2:$B$8,2,FALSE),""))</f>
        <v>0</v>
      </c>
      <c r="O706" s="12">
        <f ca="1">IF($K706="","",IFERROR(IF($L706="Net",$K706/(1-IF($N706="",0,$N706)/100),$K706),""))</f>
        <v>0</v>
      </c>
      <c r="P706" s="12">
        <f ca="1">IF($O706="","",$O706*IF($N706="",0,$N706)/100)</f>
        <v>0</v>
      </c>
      <c r="Q706" s="12">
        <f ca="1">IF($O706="","",$O706-$P706)</f>
        <v>0</v>
      </c>
    </row>
    <row r="707" spans="1:17">
      <c r="A707" s="8"/>
      <c r="C707" s="9"/>
      <c r="E707" s="9"/>
      <c r="H707" s="10"/>
      <c r="J707" s="11"/>
      <c r="K707" s="11"/>
      <c r="N707" s="4">
        <f ca="1">IF($M707="","",IFERROR(VLOOKUP($M707,Oranlar!$A$2:$B$8,2,FALSE),""))</f>
        <v>0</v>
      </c>
      <c r="O707" s="12">
        <f ca="1">IF($K707="","",IFERROR(IF($L707="Net",$K707/(1-IF($N707="",0,$N707)/100),$K707),""))</f>
        <v>0</v>
      </c>
      <c r="P707" s="12">
        <f ca="1">IF($O707="","",$O707*IF($N707="",0,$N707)/100)</f>
        <v>0</v>
      </c>
      <c r="Q707" s="12">
        <f ca="1">IF($O707="","",$O707-$P707)</f>
        <v>0</v>
      </c>
    </row>
    <row r="708" spans="1:17">
      <c r="A708" s="8"/>
      <c r="C708" s="9"/>
      <c r="E708" s="9"/>
      <c r="H708" s="10"/>
      <c r="J708" s="11"/>
      <c r="K708" s="11"/>
      <c r="N708" s="4">
        <f ca="1">IF($M708="","",IFERROR(VLOOKUP($M708,Oranlar!$A$2:$B$8,2,FALSE),""))</f>
        <v>0</v>
      </c>
      <c r="O708" s="12">
        <f ca="1">IF($K708="","",IFERROR(IF($L708="Net",$K708/(1-IF($N708="",0,$N708)/100),$K708),""))</f>
        <v>0</v>
      </c>
      <c r="P708" s="12">
        <f ca="1">IF($O708="","",$O708*IF($N708="",0,$N708)/100)</f>
        <v>0</v>
      </c>
      <c r="Q708" s="12">
        <f ca="1">IF($O708="","",$O708-$P708)</f>
        <v>0</v>
      </c>
    </row>
    <row r="709" spans="1:17">
      <c r="A709" s="8"/>
      <c r="C709" s="9"/>
      <c r="E709" s="9"/>
      <c r="H709" s="10"/>
      <c r="J709" s="11"/>
      <c r="K709" s="11"/>
      <c r="N709" s="4">
        <f ca="1">IF($M709="","",IFERROR(VLOOKUP($M709,Oranlar!$A$2:$B$8,2,FALSE),""))</f>
        <v>0</v>
      </c>
      <c r="O709" s="12">
        <f ca="1">IF($K709="","",IFERROR(IF($L709="Net",$K709/(1-IF($N709="",0,$N709)/100),$K709),""))</f>
        <v>0</v>
      </c>
      <c r="P709" s="12">
        <f ca="1">IF($O709="","",$O709*IF($N709="",0,$N709)/100)</f>
        <v>0</v>
      </c>
      <c r="Q709" s="12">
        <f ca="1">IF($O709="","",$O709-$P709)</f>
        <v>0</v>
      </c>
    </row>
    <row r="710" spans="1:17">
      <c r="A710" s="8"/>
      <c r="C710" s="9"/>
      <c r="E710" s="9"/>
      <c r="H710" s="10"/>
      <c r="J710" s="11"/>
      <c r="K710" s="11"/>
      <c r="N710" s="4">
        <f ca="1">IF($M710="","",IFERROR(VLOOKUP($M710,Oranlar!$A$2:$B$8,2,FALSE),""))</f>
        <v>0</v>
      </c>
      <c r="O710" s="12">
        <f ca="1">IF($K710="","",IFERROR(IF($L710="Net",$K710/(1-IF($N710="",0,$N710)/100),$K710),""))</f>
        <v>0</v>
      </c>
      <c r="P710" s="12">
        <f ca="1">IF($O710="","",$O710*IF($N710="",0,$N710)/100)</f>
        <v>0</v>
      </c>
      <c r="Q710" s="12">
        <f ca="1">IF($O710="","",$O710-$P710)</f>
        <v>0</v>
      </c>
    </row>
    <row r="711" spans="1:17">
      <c r="A711" s="8"/>
      <c r="C711" s="9"/>
      <c r="E711" s="9"/>
      <c r="H711" s="10"/>
      <c r="J711" s="11"/>
      <c r="K711" s="11"/>
      <c r="N711" s="4">
        <f ca="1">IF($M711="","",IFERROR(VLOOKUP($M711,Oranlar!$A$2:$B$8,2,FALSE),""))</f>
        <v>0</v>
      </c>
      <c r="O711" s="12">
        <f ca="1">IF($K711="","",IFERROR(IF($L711="Net",$K711/(1-IF($N711="",0,$N711)/100),$K711),""))</f>
        <v>0</v>
      </c>
      <c r="P711" s="12">
        <f ca="1">IF($O711="","",$O711*IF($N711="",0,$N711)/100)</f>
        <v>0</v>
      </c>
      <c r="Q711" s="12">
        <f ca="1">IF($O711="","",$O711-$P711)</f>
        <v>0</v>
      </c>
    </row>
    <row r="712" spans="1:17">
      <c r="A712" s="8"/>
      <c r="C712" s="9"/>
      <c r="E712" s="9"/>
      <c r="H712" s="10"/>
      <c r="J712" s="11"/>
      <c r="K712" s="11"/>
      <c r="N712" s="4">
        <f ca="1">IF($M712="","",IFERROR(VLOOKUP($M712,Oranlar!$A$2:$B$8,2,FALSE),""))</f>
        <v>0</v>
      </c>
      <c r="O712" s="12">
        <f ca="1">IF($K712="","",IFERROR(IF($L712="Net",$K712/(1-IF($N712="",0,$N712)/100),$K712),""))</f>
        <v>0</v>
      </c>
      <c r="P712" s="12">
        <f ca="1">IF($O712="","",$O712*IF($N712="",0,$N712)/100)</f>
        <v>0</v>
      </c>
      <c r="Q712" s="12">
        <f ca="1">IF($O712="","",$O712-$P712)</f>
        <v>0</v>
      </c>
    </row>
    <row r="713" spans="1:17">
      <c r="A713" s="8"/>
      <c r="C713" s="9"/>
      <c r="E713" s="9"/>
      <c r="H713" s="10"/>
      <c r="J713" s="11"/>
      <c r="K713" s="11"/>
      <c r="N713" s="4">
        <f ca="1">IF($M713="","",IFERROR(VLOOKUP($M713,Oranlar!$A$2:$B$8,2,FALSE),""))</f>
        <v>0</v>
      </c>
      <c r="O713" s="12">
        <f ca="1">IF($K713="","",IFERROR(IF($L713="Net",$K713/(1-IF($N713="",0,$N713)/100),$K713),""))</f>
        <v>0</v>
      </c>
      <c r="P713" s="12">
        <f ca="1">IF($O713="","",$O713*IF($N713="",0,$N713)/100)</f>
        <v>0</v>
      </c>
      <c r="Q713" s="12">
        <f ca="1">IF($O713="","",$O713-$P713)</f>
        <v>0</v>
      </c>
    </row>
    <row r="714" spans="1:17">
      <c r="A714" s="8"/>
      <c r="C714" s="9"/>
      <c r="E714" s="9"/>
      <c r="H714" s="10"/>
      <c r="J714" s="11"/>
      <c r="K714" s="11"/>
      <c r="N714" s="4">
        <f ca="1">IF($M714="","",IFERROR(VLOOKUP($M714,Oranlar!$A$2:$B$8,2,FALSE),""))</f>
        <v>0</v>
      </c>
      <c r="O714" s="12">
        <f ca="1">IF($K714="","",IFERROR(IF($L714="Net",$K714/(1-IF($N714="",0,$N714)/100),$K714),""))</f>
        <v>0</v>
      </c>
      <c r="P714" s="12">
        <f ca="1">IF($O714="","",$O714*IF($N714="",0,$N714)/100)</f>
        <v>0</v>
      </c>
      <c r="Q714" s="12">
        <f ca="1">IF($O714="","",$O714-$P714)</f>
        <v>0</v>
      </c>
    </row>
    <row r="715" spans="1:17">
      <c r="A715" s="8"/>
      <c r="C715" s="9"/>
      <c r="E715" s="9"/>
      <c r="H715" s="10"/>
      <c r="J715" s="11"/>
      <c r="K715" s="11"/>
      <c r="N715" s="4">
        <f ca="1">IF($M715="","",IFERROR(VLOOKUP($M715,Oranlar!$A$2:$B$8,2,FALSE),""))</f>
        <v>0</v>
      </c>
      <c r="O715" s="12">
        <f ca="1">IF($K715="","",IFERROR(IF($L715="Net",$K715/(1-IF($N715="",0,$N715)/100),$K715),""))</f>
        <v>0</v>
      </c>
      <c r="P715" s="12">
        <f ca="1">IF($O715="","",$O715*IF($N715="",0,$N715)/100)</f>
        <v>0</v>
      </c>
      <c r="Q715" s="12">
        <f ca="1">IF($O715="","",$O715-$P715)</f>
        <v>0</v>
      </c>
    </row>
    <row r="716" spans="1:17">
      <c r="A716" s="8"/>
      <c r="C716" s="9"/>
      <c r="E716" s="9"/>
      <c r="H716" s="10"/>
      <c r="J716" s="11"/>
      <c r="K716" s="11"/>
      <c r="N716" s="4">
        <f ca="1">IF($M716="","",IFERROR(VLOOKUP($M716,Oranlar!$A$2:$B$8,2,FALSE),""))</f>
        <v>0</v>
      </c>
      <c r="O716" s="12">
        <f ca="1">IF($K716="","",IFERROR(IF($L716="Net",$K716/(1-IF($N716="",0,$N716)/100),$K716),""))</f>
        <v>0</v>
      </c>
      <c r="P716" s="12">
        <f ca="1">IF($O716="","",$O716*IF($N716="",0,$N716)/100)</f>
        <v>0</v>
      </c>
      <c r="Q716" s="12">
        <f ca="1">IF($O716="","",$O716-$P716)</f>
        <v>0</v>
      </c>
    </row>
    <row r="717" spans="1:17">
      <c r="A717" s="8"/>
      <c r="C717" s="9"/>
      <c r="E717" s="9"/>
      <c r="H717" s="10"/>
      <c r="J717" s="11"/>
      <c r="K717" s="11"/>
      <c r="N717" s="4">
        <f ca="1">IF($M717="","",IFERROR(VLOOKUP($M717,Oranlar!$A$2:$B$8,2,FALSE),""))</f>
        <v>0</v>
      </c>
      <c r="O717" s="12">
        <f ca="1">IF($K717="","",IFERROR(IF($L717="Net",$K717/(1-IF($N717="",0,$N717)/100),$K717),""))</f>
        <v>0</v>
      </c>
      <c r="P717" s="12">
        <f ca="1">IF($O717="","",$O717*IF($N717="",0,$N717)/100)</f>
        <v>0</v>
      </c>
      <c r="Q717" s="12">
        <f ca="1">IF($O717="","",$O717-$P717)</f>
        <v>0</v>
      </c>
    </row>
    <row r="718" spans="1:17">
      <c r="A718" s="8"/>
      <c r="C718" s="9"/>
      <c r="E718" s="9"/>
      <c r="H718" s="10"/>
      <c r="J718" s="11"/>
      <c r="K718" s="11"/>
      <c r="N718" s="4">
        <f ca="1">IF($M718="","",IFERROR(VLOOKUP($M718,Oranlar!$A$2:$B$8,2,FALSE),""))</f>
        <v>0</v>
      </c>
      <c r="O718" s="12">
        <f ca="1">IF($K718="","",IFERROR(IF($L718="Net",$K718/(1-IF($N718="",0,$N718)/100),$K718),""))</f>
        <v>0</v>
      </c>
      <c r="P718" s="12">
        <f ca="1">IF($O718="","",$O718*IF($N718="",0,$N718)/100)</f>
        <v>0</v>
      </c>
      <c r="Q718" s="12">
        <f ca="1">IF($O718="","",$O718-$P718)</f>
        <v>0</v>
      </c>
    </row>
    <row r="719" spans="1:17">
      <c r="A719" s="8"/>
      <c r="C719" s="9"/>
      <c r="E719" s="9"/>
      <c r="H719" s="10"/>
      <c r="J719" s="11"/>
      <c r="K719" s="11"/>
      <c r="N719" s="4">
        <f ca="1">IF($M719="","",IFERROR(VLOOKUP($M719,Oranlar!$A$2:$B$8,2,FALSE),""))</f>
        <v>0</v>
      </c>
      <c r="O719" s="12">
        <f ca="1">IF($K719="","",IFERROR(IF($L719="Net",$K719/(1-IF($N719="",0,$N719)/100),$K719),""))</f>
        <v>0</v>
      </c>
      <c r="P719" s="12">
        <f ca="1">IF($O719="","",$O719*IF($N719="",0,$N719)/100)</f>
        <v>0</v>
      </c>
      <c r="Q719" s="12">
        <f ca="1">IF($O719="","",$O719-$P719)</f>
        <v>0</v>
      </c>
    </row>
    <row r="720" spans="1:17">
      <c r="A720" s="8"/>
      <c r="C720" s="9"/>
      <c r="E720" s="9"/>
      <c r="H720" s="10"/>
      <c r="J720" s="11"/>
      <c r="K720" s="11"/>
      <c r="N720" s="4">
        <f ca="1">IF($M720="","",IFERROR(VLOOKUP($M720,Oranlar!$A$2:$B$8,2,FALSE),""))</f>
        <v>0</v>
      </c>
      <c r="O720" s="12">
        <f ca="1">IF($K720="","",IFERROR(IF($L720="Net",$K720/(1-IF($N720="",0,$N720)/100),$K720),""))</f>
        <v>0</v>
      </c>
      <c r="P720" s="12">
        <f ca="1">IF($O720="","",$O720*IF($N720="",0,$N720)/100)</f>
        <v>0</v>
      </c>
      <c r="Q720" s="12">
        <f ca="1">IF($O720="","",$O720-$P720)</f>
        <v>0</v>
      </c>
    </row>
    <row r="721" spans="1:17">
      <c r="A721" s="8"/>
      <c r="C721" s="9"/>
      <c r="E721" s="9"/>
      <c r="H721" s="10"/>
      <c r="J721" s="11"/>
      <c r="K721" s="11"/>
      <c r="N721" s="4">
        <f ca="1">IF($M721="","",IFERROR(VLOOKUP($M721,Oranlar!$A$2:$B$8,2,FALSE),""))</f>
        <v>0</v>
      </c>
      <c r="O721" s="12">
        <f ca="1">IF($K721="","",IFERROR(IF($L721="Net",$K721/(1-IF($N721="",0,$N721)/100),$K721),""))</f>
        <v>0</v>
      </c>
      <c r="P721" s="12">
        <f ca="1">IF($O721="","",$O721*IF($N721="",0,$N721)/100)</f>
        <v>0</v>
      </c>
      <c r="Q721" s="12">
        <f ca="1">IF($O721="","",$O721-$P721)</f>
        <v>0</v>
      </c>
    </row>
    <row r="722" spans="1:17">
      <c r="A722" s="8"/>
      <c r="C722" s="9"/>
      <c r="E722" s="9"/>
      <c r="H722" s="10"/>
      <c r="J722" s="11"/>
      <c r="K722" s="11"/>
      <c r="N722" s="4">
        <f ca="1">IF($M722="","",IFERROR(VLOOKUP($M722,Oranlar!$A$2:$B$8,2,FALSE),""))</f>
        <v>0</v>
      </c>
      <c r="O722" s="12">
        <f ca="1">IF($K722="","",IFERROR(IF($L722="Net",$K722/(1-IF($N722="",0,$N722)/100),$K722),""))</f>
        <v>0</v>
      </c>
      <c r="P722" s="12">
        <f ca="1">IF($O722="","",$O722*IF($N722="",0,$N722)/100)</f>
        <v>0</v>
      </c>
      <c r="Q722" s="12">
        <f ca="1">IF($O722="","",$O722-$P722)</f>
        <v>0</v>
      </c>
    </row>
    <row r="723" spans="1:17">
      <c r="A723" s="8"/>
      <c r="C723" s="9"/>
      <c r="E723" s="9"/>
      <c r="H723" s="10"/>
      <c r="J723" s="11"/>
      <c r="K723" s="11"/>
      <c r="N723" s="4">
        <f ca="1">IF($M723="","",IFERROR(VLOOKUP($M723,Oranlar!$A$2:$B$8,2,FALSE),""))</f>
        <v>0</v>
      </c>
      <c r="O723" s="12">
        <f ca="1">IF($K723="","",IFERROR(IF($L723="Net",$K723/(1-IF($N723="",0,$N723)/100),$K723),""))</f>
        <v>0</v>
      </c>
      <c r="P723" s="12">
        <f ca="1">IF($O723="","",$O723*IF($N723="",0,$N723)/100)</f>
        <v>0</v>
      </c>
      <c r="Q723" s="12">
        <f ca="1">IF($O723="","",$O723-$P723)</f>
        <v>0</v>
      </c>
    </row>
    <row r="724" spans="1:17">
      <c r="A724" s="8"/>
      <c r="C724" s="9"/>
      <c r="E724" s="9"/>
      <c r="H724" s="10"/>
      <c r="J724" s="11"/>
      <c r="K724" s="11"/>
      <c r="N724" s="4">
        <f ca="1">IF($M724="","",IFERROR(VLOOKUP($M724,Oranlar!$A$2:$B$8,2,FALSE),""))</f>
        <v>0</v>
      </c>
      <c r="O724" s="12">
        <f ca="1">IF($K724="","",IFERROR(IF($L724="Net",$K724/(1-IF($N724="",0,$N724)/100),$K724),""))</f>
        <v>0</v>
      </c>
      <c r="P724" s="12">
        <f ca="1">IF($O724="","",$O724*IF($N724="",0,$N724)/100)</f>
        <v>0</v>
      </c>
      <c r="Q724" s="12">
        <f ca="1">IF($O724="","",$O724-$P724)</f>
        <v>0</v>
      </c>
    </row>
    <row r="725" spans="1:17">
      <c r="A725" s="8"/>
      <c r="C725" s="9"/>
      <c r="E725" s="9"/>
      <c r="H725" s="10"/>
      <c r="J725" s="11"/>
      <c r="K725" s="11"/>
      <c r="N725" s="4">
        <f ca="1">IF($M725="","",IFERROR(VLOOKUP($M725,Oranlar!$A$2:$B$8,2,FALSE),""))</f>
        <v>0</v>
      </c>
      <c r="O725" s="12">
        <f ca="1">IF($K725="","",IFERROR(IF($L725="Net",$K725/(1-IF($N725="",0,$N725)/100),$K725),""))</f>
        <v>0</v>
      </c>
      <c r="P725" s="12">
        <f ca="1">IF($O725="","",$O725*IF($N725="",0,$N725)/100)</f>
        <v>0</v>
      </c>
      <c r="Q725" s="12">
        <f ca="1">IF($O725="","",$O725-$P725)</f>
        <v>0</v>
      </c>
    </row>
    <row r="726" spans="1:17">
      <c r="A726" s="8"/>
      <c r="C726" s="9"/>
      <c r="E726" s="9"/>
      <c r="H726" s="10"/>
      <c r="J726" s="11"/>
      <c r="K726" s="11"/>
      <c r="N726" s="4">
        <f ca="1">IF($M726="","",IFERROR(VLOOKUP($M726,Oranlar!$A$2:$B$8,2,FALSE),""))</f>
        <v>0</v>
      </c>
      <c r="O726" s="12">
        <f ca="1">IF($K726="","",IFERROR(IF($L726="Net",$K726/(1-IF($N726="",0,$N726)/100),$K726),""))</f>
        <v>0</v>
      </c>
      <c r="P726" s="12">
        <f ca="1">IF($O726="","",$O726*IF($N726="",0,$N726)/100)</f>
        <v>0</v>
      </c>
      <c r="Q726" s="12">
        <f ca="1">IF($O726="","",$O726-$P726)</f>
        <v>0</v>
      </c>
    </row>
    <row r="727" spans="1:17">
      <c r="A727" s="8"/>
      <c r="C727" s="9"/>
      <c r="E727" s="9"/>
      <c r="H727" s="10"/>
      <c r="J727" s="11"/>
      <c r="K727" s="11"/>
      <c r="N727" s="4">
        <f ca="1">IF($M727="","",IFERROR(VLOOKUP($M727,Oranlar!$A$2:$B$8,2,FALSE),""))</f>
        <v>0</v>
      </c>
      <c r="O727" s="12">
        <f ca="1">IF($K727="","",IFERROR(IF($L727="Net",$K727/(1-IF($N727="",0,$N727)/100),$K727),""))</f>
        <v>0</v>
      </c>
      <c r="P727" s="12">
        <f ca="1">IF($O727="","",$O727*IF($N727="",0,$N727)/100)</f>
        <v>0</v>
      </c>
      <c r="Q727" s="12">
        <f ca="1">IF($O727="","",$O727-$P727)</f>
        <v>0</v>
      </c>
    </row>
    <row r="728" spans="1:17">
      <c r="A728" s="8"/>
      <c r="C728" s="9"/>
      <c r="E728" s="9"/>
      <c r="H728" s="10"/>
      <c r="J728" s="11"/>
      <c r="K728" s="11"/>
      <c r="N728" s="4">
        <f ca="1">IF($M728="","",IFERROR(VLOOKUP($M728,Oranlar!$A$2:$B$8,2,FALSE),""))</f>
        <v>0</v>
      </c>
      <c r="O728" s="12">
        <f ca="1">IF($K728="","",IFERROR(IF($L728="Net",$K728/(1-IF($N728="",0,$N728)/100),$K728),""))</f>
        <v>0</v>
      </c>
      <c r="P728" s="12">
        <f ca="1">IF($O728="","",$O728*IF($N728="",0,$N728)/100)</f>
        <v>0</v>
      </c>
      <c r="Q728" s="12">
        <f ca="1">IF($O728="","",$O728-$P728)</f>
        <v>0</v>
      </c>
    </row>
    <row r="729" spans="1:17">
      <c r="A729" s="8"/>
      <c r="C729" s="9"/>
      <c r="E729" s="9"/>
      <c r="H729" s="10"/>
      <c r="J729" s="11"/>
      <c r="K729" s="11"/>
      <c r="N729" s="4">
        <f ca="1">IF($M729="","",IFERROR(VLOOKUP($M729,Oranlar!$A$2:$B$8,2,FALSE),""))</f>
        <v>0</v>
      </c>
      <c r="O729" s="12">
        <f ca="1">IF($K729="","",IFERROR(IF($L729="Net",$K729/(1-IF($N729="",0,$N729)/100),$K729),""))</f>
        <v>0</v>
      </c>
      <c r="P729" s="12">
        <f ca="1">IF($O729="","",$O729*IF($N729="",0,$N729)/100)</f>
        <v>0</v>
      </c>
      <c r="Q729" s="12">
        <f ca="1">IF($O729="","",$O729-$P729)</f>
        <v>0</v>
      </c>
    </row>
    <row r="730" spans="1:17">
      <c r="A730" s="8"/>
      <c r="C730" s="9"/>
      <c r="E730" s="9"/>
      <c r="H730" s="10"/>
      <c r="J730" s="11"/>
      <c r="K730" s="11"/>
      <c r="N730" s="4">
        <f ca="1">IF($M730="","",IFERROR(VLOOKUP($M730,Oranlar!$A$2:$B$8,2,FALSE),""))</f>
        <v>0</v>
      </c>
      <c r="O730" s="12">
        <f ca="1">IF($K730="","",IFERROR(IF($L730="Net",$K730/(1-IF($N730="",0,$N730)/100),$K730),""))</f>
        <v>0</v>
      </c>
      <c r="P730" s="12">
        <f ca="1">IF($O730="","",$O730*IF($N730="",0,$N730)/100)</f>
        <v>0</v>
      </c>
      <c r="Q730" s="12">
        <f ca="1">IF($O730="","",$O730-$P730)</f>
        <v>0</v>
      </c>
    </row>
    <row r="731" spans="1:17">
      <c r="A731" s="8"/>
      <c r="C731" s="9"/>
      <c r="E731" s="9"/>
      <c r="H731" s="10"/>
      <c r="J731" s="11"/>
      <c r="K731" s="11"/>
      <c r="N731" s="4">
        <f ca="1">IF($M731="","",IFERROR(VLOOKUP($M731,Oranlar!$A$2:$B$8,2,FALSE),""))</f>
        <v>0</v>
      </c>
      <c r="O731" s="12">
        <f ca="1">IF($K731="","",IFERROR(IF($L731="Net",$K731/(1-IF($N731="",0,$N731)/100),$K731),""))</f>
        <v>0</v>
      </c>
      <c r="P731" s="12">
        <f ca="1">IF($O731="","",$O731*IF($N731="",0,$N731)/100)</f>
        <v>0</v>
      </c>
      <c r="Q731" s="12">
        <f ca="1">IF($O731="","",$O731-$P731)</f>
        <v>0</v>
      </c>
    </row>
    <row r="732" spans="1:17">
      <c r="A732" s="8"/>
      <c r="C732" s="9"/>
      <c r="E732" s="9"/>
      <c r="H732" s="10"/>
      <c r="J732" s="11"/>
      <c r="K732" s="11"/>
      <c r="N732" s="4">
        <f ca="1">IF($M732="","",IFERROR(VLOOKUP($M732,Oranlar!$A$2:$B$8,2,FALSE),""))</f>
        <v>0</v>
      </c>
      <c r="O732" s="12">
        <f ca="1">IF($K732="","",IFERROR(IF($L732="Net",$K732/(1-IF($N732="",0,$N732)/100),$K732),""))</f>
        <v>0</v>
      </c>
      <c r="P732" s="12">
        <f ca="1">IF($O732="","",$O732*IF($N732="",0,$N732)/100)</f>
        <v>0</v>
      </c>
      <c r="Q732" s="12">
        <f ca="1">IF($O732="","",$O732-$P732)</f>
        <v>0</v>
      </c>
    </row>
    <row r="733" spans="1:17">
      <c r="A733" s="8"/>
      <c r="C733" s="9"/>
      <c r="E733" s="9"/>
      <c r="H733" s="10"/>
      <c r="J733" s="11"/>
      <c r="K733" s="11"/>
      <c r="N733" s="4">
        <f ca="1">IF($M733="","",IFERROR(VLOOKUP($M733,Oranlar!$A$2:$B$8,2,FALSE),""))</f>
        <v>0</v>
      </c>
      <c r="O733" s="12">
        <f ca="1">IF($K733="","",IFERROR(IF($L733="Net",$K733/(1-IF($N733="",0,$N733)/100),$K733),""))</f>
        <v>0</v>
      </c>
      <c r="P733" s="12">
        <f ca="1">IF($O733="","",$O733*IF($N733="",0,$N733)/100)</f>
        <v>0</v>
      </c>
      <c r="Q733" s="12">
        <f ca="1">IF($O733="","",$O733-$P733)</f>
        <v>0</v>
      </c>
    </row>
    <row r="734" spans="1:17">
      <c r="A734" s="8"/>
      <c r="C734" s="9"/>
      <c r="E734" s="9"/>
      <c r="H734" s="10"/>
      <c r="J734" s="11"/>
      <c r="K734" s="11"/>
      <c r="N734" s="4">
        <f ca="1">IF($M734="","",IFERROR(VLOOKUP($M734,Oranlar!$A$2:$B$8,2,FALSE),""))</f>
        <v>0</v>
      </c>
      <c r="O734" s="12">
        <f ca="1">IF($K734="","",IFERROR(IF($L734="Net",$K734/(1-IF($N734="",0,$N734)/100),$K734),""))</f>
        <v>0</v>
      </c>
      <c r="P734" s="12">
        <f ca="1">IF($O734="","",$O734*IF($N734="",0,$N734)/100)</f>
        <v>0</v>
      </c>
      <c r="Q734" s="12">
        <f ca="1">IF($O734="","",$O734-$P734)</f>
        <v>0</v>
      </c>
    </row>
    <row r="735" spans="1:17">
      <c r="A735" s="8"/>
      <c r="C735" s="9"/>
      <c r="E735" s="9"/>
      <c r="H735" s="10"/>
      <c r="J735" s="11"/>
      <c r="K735" s="11"/>
      <c r="N735" s="4">
        <f ca="1">IF($M735="","",IFERROR(VLOOKUP($M735,Oranlar!$A$2:$B$8,2,FALSE),""))</f>
        <v>0</v>
      </c>
      <c r="O735" s="12">
        <f ca="1">IF($K735="","",IFERROR(IF($L735="Net",$K735/(1-IF($N735="",0,$N735)/100),$K735),""))</f>
        <v>0</v>
      </c>
      <c r="P735" s="12">
        <f ca="1">IF($O735="","",$O735*IF($N735="",0,$N735)/100)</f>
        <v>0</v>
      </c>
      <c r="Q735" s="12">
        <f ca="1">IF($O735="","",$O735-$P735)</f>
        <v>0</v>
      </c>
    </row>
    <row r="736" spans="1:17">
      <c r="A736" s="8"/>
      <c r="C736" s="9"/>
      <c r="E736" s="9"/>
      <c r="H736" s="10"/>
      <c r="J736" s="11"/>
      <c r="K736" s="11"/>
      <c r="N736" s="4">
        <f ca="1">IF($M736="","",IFERROR(VLOOKUP($M736,Oranlar!$A$2:$B$8,2,FALSE),""))</f>
        <v>0</v>
      </c>
      <c r="O736" s="12">
        <f ca="1">IF($K736="","",IFERROR(IF($L736="Net",$K736/(1-IF($N736="",0,$N736)/100),$K736),""))</f>
        <v>0</v>
      </c>
      <c r="P736" s="12">
        <f ca="1">IF($O736="","",$O736*IF($N736="",0,$N736)/100)</f>
        <v>0</v>
      </c>
      <c r="Q736" s="12">
        <f ca="1">IF($O736="","",$O736-$P736)</f>
        <v>0</v>
      </c>
    </row>
    <row r="737" spans="1:17">
      <c r="A737" s="8"/>
      <c r="C737" s="9"/>
      <c r="E737" s="9"/>
      <c r="H737" s="10"/>
      <c r="J737" s="11"/>
      <c r="K737" s="11"/>
      <c r="N737" s="4">
        <f ca="1">IF($M737="","",IFERROR(VLOOKUP($M737,Oranlar!$A$2:$B$8,2,FALSE),""))</f>
        <v>0</v>
      </c>
      <c r="O737" s="12">
        <f ca="1">IF($K737="","",IFERROR(IF($L737="Net",$K737/(1-IF($N737="",0,$N737)/100),$K737),""))</f>
        <v>0</v>
      </c>
      <c r="P737" s="12">
        <f ca="1">IF($O737="","",$O737*IF($N737="",0,$N737)/100)</f>
        <v>0</v>
      </c>
      <c r="Q737" s="12">
        <f ca="1">IF($O737="","",$O737-$P737)</f>
        <v>0</v>
      </c>
    </row>
    <row r="738" spans="1:17">
      <c r="A738" s="8"/>
      <c r="C738" s="9"/>
      <c r="E738" s="9"/>
      <c r="H738" s="10"/>
      <c r="J738" s="11"/>
      <c r="K738" s="11"/>
      <c r="N738" s="4">
        <f ca="1">IF($M738="","",IFERROR(VLOOKUP($M738,Oranlar!$A$2:$B$8,2,FALSE),""))</f>
        <v>0</v>
      </c>
      <c r="O738" s="12">
        <f ca="1">IF($K738="","",IFERROR(IF($L738="Net",$K738/(1-IF($N738="",0,$N738)/100),$K738),""))</f>
        <v>0</v>
      </c>
      <c r="P738" s="12">
        <f ca="1">IF($O738="","",$O738*IF($N738="",0,$N738)/100)</f>
        <v>0</v>
      </c>
      <c r="Q738" s="12">
        <f ca="1">IF($O738="","",$O738-$P738)</f>
        <v>0</v>
      </c>
    </row>
    <row r="739" spans="1:17">
      <c r="A739" s="8"/>
      <c r="C739" s="9"/>
      <c r="E739" s="9"/>
      <c r="H739" s="10"/>
      <c r="J739" s="11"/>
      <c r="K739" s="11"/>
      <c r="N739" s="4">
        <f ca="1">IF($M739="","",IFERROR(VLOOKUP($M739,Oranlar!$A$2:$B$8,2,FALSE),""))</f>
        <v>0</v>
      </c>
      <c r="O739" s="12">
        <f ca="1">IF($K739="","",IFERROR(IF($L739="Net",$K739/(1-IF($N739="",0,$N739)/100),$K739),""))</f>
        <v>0</v>
      </c>
      <c r="P739" s="12">
        <f ca="1">IF($O739="","",$O739*IF($N739="",0,$N739)/100)</f>
        <v>0</v>
      </c>
      <c r="Q739" s="12">
        <f ca="1">IF($O739="","",$O739-$P739)</f>
        <v>0</v>
      </c>
    </row>
    <row r="740" spans="1:17">
      <c r="A740" s="8"/>
      <c r="C740" s="9"/>
      <c r="E740" s="9"/>
      <c r="H740" s="10"/>
      <c r="J740" s="11"/>
      <c r="K740" s="11"/>
      <c r="N740" s="4">
        <f ca="1">IF($M740="","",IFERROR(VLOOKUP($M740,Oranlar!$A$2:$B$8,2,FALSE),""))</f>
        <v>0</v>
      </c>
      <c r="O740" s="12">
        <f ca="1">IF($K740="","",IFERROR(IF($L740="Net",$K740/(1-IF($N740="",0,$N740)/100),$K740),""))</f>
        <v>0</v>
      </c>
      <c r="P740" s="12">
        <f ca="1">IF($O740="","",$O740*IF($N740="",0,$N740)/100)</f>
        <v>0</v>
      </c>
      <c r="Q740" s="12">
        <f ca="1">IF($O740="","",$O740-$P740)</f>
        <v>0</v>
      </c>
    </row>
    <row r="741" spans="1:17">
      <c r="A741" s="8"/>
      <c r="C741" s="9"/>
      <c r="E741" s="9"/>
      <c r="H741" s="10"/>
      <c r="J741" s="11"/>
      <c r="K741" s="11"/>
      <c r="N741" s="4">
        <f ca="1">IF($M741="","",IFERROR(VLOOKUP($M741,Oranlar!$A$2:$B$8,2,FALSE),""))</f>
        <v>0</v>
      </c>
      <c r="O741" s="12">
        <f ca="1">IF($K741="","",IFERROR(IF($L741="Net",$K741/(1-IF($N741="",0,$N741)/100),$K741),""))</f>
        <v>0</v>
      </c>
      <c r="P741" s="12">
        <f ca="1">IF($O741="","",$O741*IF($N741="",0,$N741)/100)</f>
        <v>0</v>
      </c>
      <c r="Q741" s="12">
        <f ca="1">IF($O741="","",$O741-$P741)</f>
        <v>0</v>
      </c>
    </row>
    <row r="742" spans="1:17">
      <c r="A742" s="8"/>
      <c r="C742" s="9"/>
      <c r="E742" s="9"/>
      <c r="H742" s="10"/>
      <c r="J742" s="11"/>
      <c r="K742" s="11"/>
      <c r="N742" s="4">
        <f ca="1">IF($M742="","",IFERROR(VLOOKUP($M742,Oranlar!$A$2:$B$8,2,FALSE),""))</f>
        <v>0</v>
      </c>
      <c r="O742" s="12">
        <f ca="1">IF($K742="","",IFERROR(IF($L742="Net",$K742/(1-IF($N742="",0,$N742)/100),$K742),""))</f>
        <v>0</v>
      </c>
      <c r="P742" s="12">
        <f ca="1">IF($O742="","",$O742*IF($N742="",0,$N742)/100)</f>
        <v>0</v>
      </c>
      <c r="Q742" s="12">
        <f ca="1">IF($O742="","",$O742-$P742)</f>
        <v>0</v>
      </c>
    </row>
    <row r="743" spans="1:17">
      <c r="A743" s="8"/>
      <c r="C743" s="9"/>
      <c r="E743" s="9"/>
      <c r="H743" s="10"/>
      <c r="J743" s="11"/>
      <c r="K743" s="11"/>
      <c r="N743" s="4">
        <f ca="1">IF($M743="","",IFERROR(VLOOKUP($M743,Oranlar!$A$2:$B$8,2,FALSE),""))</f>
        <v>0</v>
      </c>
      <c r="O743" s="12">
        <f ca="1">IF($K743="","",IFERROR(IF($L743="Net",$K743/(1-IF($N743="",0,$N743)/100),$K743),""))</f>
        <v>0</v>
      </c>
      <c r="P743" s="12">
        <f ca="1">IF($O743="","",$O743*IF($N743="",0,$N743)/100)</f>
        <v>0</v>
      </c>
      <c r="Q743" s="12">
        <f ca="1">IF($O743="","",$O743-$P743)</f>
        <v>0</v>
      </c>
    </row>
    <row r="744" spans="1:17">
      <c r="A744" s="8"/>
      <c r="C744" s="9"/>
      <c r="E744" s="9"/>
      <c r="H744" s="10"/>
      <c r="J744" s="11"/>
      <c r="K744" s="11"/>
      <c r="N744" s="4">
        <f ca="1">IF($M744="","",IFERROR(VLOOKUP($M744,Oranlar!$A$2:$B$8,2,FALSE),""))</f>
        <v>0</v>
      </c>
      <c r="O744" s="12">
        <f ca="1">IF($K744="","",IFERROR(IF($L744="Net",$K744/(1-IF($N744="",0,$N744)/100),$K744),""))</f>
        <v>0</v>
      </c>
      <c r="P744" s="12">
        <f ca="1">IF($O744="","",$O744*IF($N744="",0,$N744)/100)</f>
        <v>0</v>
      </c>
      <c r="Q744" s="12">
        <f ca="1">IF($O744="","",$O744-$P744)</f>
        <v>0</v>
      </c>
    </row>
    <row r="745" spans="1:17">
      <c r="A745" s="8"/>
      <c r="C745" s="9"/>
      <c r="E745" s="9"/>
      <c r="H745" s="10"/>
      <c r="J745" s="11"/>
      <c r="K745" s="11"/>
      <c r="N745" s="4">
        <f ca="1">IF($M745="","",IFERROR(VLOOKUP($M745,Oranlar!$A$2:$B$8,2,FALSE),""))</f>
        <v>0</v>
      </c>
      <c r="O745" s="12">
        <f ca="1">IF($K745="","",IFERROR(IF($L745="Net",$K745/(1-IF($N745="",0,$N745)/100),$K745),""))</f>
        <v>0</v>
      </c>
      <c r="P745" s="12">
        <f ca="1">IF($O745="","",$O745*IF($N745="",0,$N745)/100)</f>
        <v>0</v>
      </c>
      <c r="Q745" s="12">
        <f ca="1">IF($O745="","",$O745-$P745)</f>
        <v>0</v>
      </c>
    </row>
    <row r="746" spans="1:17">
      <c r="A746" s="8"/>
      <c r="C746" s="9"/>
      <c r="E746" s="9"/>
      <c r="H746" s="10"/>
      <c r="J746" s="11"/>
      <c r="K746" s="11"/>
      <c r="N746" s="4">
        <f ca="1">IF($M746="","",IFERROR(VLOOKUP($M746,Oranlar!$A$2:$B$8,2,FALSE),""))</f>
        <v>0</v>
      </c>
      <c r="O746" s="12">
        <f ca="1">IF($K746="","",IFERROR(IF($L746="Net",$K746/(1-IF($N746="",0,$N746)/100),$K746),""))</f>
        <v>0</v>
      </c>
      <c r="P746" s="12">
        <f ca="1">IF($O746="","",$O746*IF($N746="",0,$N746)/100)</f>
        <v>0</v>
      </c>
      <c r="Q746" s="12">
        <f ca="1">IF($O746="","",$O746-$P746)</f>
        <v>0</v>
      </c>
    </row>
    <row r="747" spans="1:17">
      <c r="A747" s="8"/>
      <c r="C747" s="9"/>
      <c r="E747" s="9"/>
      <c r="H747" s="10"/>
      <c r="J747" s="11"/>
      <c r="K747" s="11"/>
      <c r="N747" s="4">
        <f ca="1">IF($M747="","",IFERROR(VLOOKUP($M747,Oranlar!$A$2:$B$8,2,FALSE),""))</f>
        <v>0</v>
      </c>
      <c r="O747" s="12">
        <f ca="1">IF($K747="","",IFERROR(IF($L747="Net",$K747/(1-IF($N747="",0,$N747)/100),$K747),""))</f>
        <v>0</v>
      </c>
      <c r="P747" s="12">
        <f ca="1">IF($O747="","",$O747*IF($N747="",0,$N747)/100)</f>
        <v>0</v>
      </c>
      <c r="Q747" s="12">
        <f ca="1">IF($O747="","",$O747-$P747)</f>
        <v>0</v>
      </c>
    </row>
    <row r="748" spans="1:17">
      <c r="A748" s="8"/>
      <c r="C748" s="9"/>
      <c r="E748" s="9"/>
      <c r="H748" s="10"/>
      <c r="J748" s="11"/>
      <c r="K748" s="11"/>
      <c r="N748" s="4">
        <f ca="1">IF($M748="","",IFERROR(VLOOKUP($M748,Oranlar!$A$2:$B$8,2,FALSE),""))</f>
        <v>0</v>
      </c>
      <c r="O748" s="12">
        <f ca="1">IF($K748="","",IFERROR(IF($L748="Net",$K748/(1-IF($N748="",0,$N748)/100),$K748),""))</f>
        <v>0</v>
      </c>
      <c r="P748" s="12">
        <f ca="1">IF($O748="","",$O748*IF($N748="",0,$N748)/100)</f>
        <v>0</v>
      </c>
      <c r="Q748" s="12">
        <f ca="1">IF($O748="","",$O748-$P748)</f>
        <v>0</v>
      </c>
    </row>
    <row r="749" spans="1:17">
      <c r="A749" s="8"/>
      <c r="C749" s="9"/>
      <c r="E749" s="9"/>
      <c r="H749" s="10"/>
      <c r="J749" s="11"/>
      <c r="K749" s="11"/>
      <c r="N749" s="4">
        <f ca="1">IF($M749="","",IFERROR(VLOOKUP($M749,Oranlar!$A$2:$B$8,2,FALSE),""))</f>
        <v>0</v>
      </c>
      <c r="O749" s="12">
        <f ca="1">IF($K749="","",IFERROR(IF($L749="Net",$K749/(1-IF($N749="",0,$N749)/100),$K749),""))</f>
        <v>0</v>
      </c>
      <c r="P749" s="12">
        <f ca="1">IF($O749="","",$O749*IF($N749="",0,$N749)/100)</f>
        <v>0</v>
      </c>
      <c r="Q749" s="12">
        <f ca="1">IF($O749="","",$O749-$P749)</f>
        <v>0</v>
      </c>
    </row>
    <row r="750" spans="1:17">
      <c r="A750" s="8"/>
      <c r="C750" s="9"/>
      <c r="E750" s="9"/>
      <c r="H750" s="10"/>
      <c r="J750" s="11"/>
      <c r="K750" s="11"/>
      <c r="N750" s="4">
        <f ca="1">IF($M750="","",IFERROR(VLOOKUP($M750,Oranlar!$A$2:$B$8,2,FALSE),""))</f>
        <v>0</v>
      </c>
      <c r="O750" s="12">
        <f ca="1">IF($K750="","",IFERROR(IF($L750="Net",$K750/(1-IF($N750="",0,$N750)/100),$K750),""))</f>
        <v>0</v>
      </c>
      <c r="P750" s="12">
        <f ca="1">IF($O750="","",$O750*IF($N750="",0,$N750)/100)</f>
        <v>0</v>
      </c>
      <c r="Q750" s="12">
        <f ca="1">IF($O750="","",$O750-$P750)</f>
        <v>0</v>
      </c>
    </row>
    <row r="751" spans="1:17">
      <c r="A751" s="8"/>
      <c r="C751" s="9"/>
      <c r="E751" s="9"/>
      <c r="H751" s="10"/>
      <c r="J751" s="11"/>
      <c r="K751" s="11"/>
      <c r="N751" s="4">
        <f ca="1">IF($M751="","",IFERROR(VLOOKUP($M751,Oranlar!$A$2:$B$8,2,FALSE),""))</f>
        <v>0</v>
      </c>
      <c r="O751" s="12">
        <f ca="1">IF($K751="","",IFERROR(IF($L751="Net",$K751/(1-IF($N751="",0,$N751)/100),$K751),""))</f>
        <v>0</v>
      </c>
      <c r="P751" s="12">
        <f ca="1">IF($O751="","",$O751*IF($N751="",0,$N751)/100)</f>
        <v>0</v>
      </c>
      <c r="Q751" s="12">
        <f ca="1">IF($O751="","",$O751-$P751)</f>
        <v>0</v>
      </c>
    </row>
    <row r="752" spans="1:17">
      <c r="A752" s="8"/>
      <c r="C752" s="9"/>
      <c r="E752" s="9"/>
      <c r="H752" s="10"/>
      <c r="J752" s="11"/>
      <c r="K752" s="11"/>
      <c r="N752" s="4">
        <f ca="1">IF($M752="","",IFERROR(VLOOKUP($M752,Oranlar!$A$2:$B$8,2,FALSE),""))</f>
        <v>0</v>
      </c>
      <c r="O752" s="12">
        <f ca="1">IF($K752="","",IFERROR(IF($L752="Net",$K752/(1-IF($N752="",0,$N752)/100),$K752),""))</f>
        <v>0</v>
      </c>
      <c r="P752" s="12">
        <f ca="1">IF($O752="","",$O752*IF($N752="",0,$N752)/100)</f>
        <v>0</v>
      </c>
      <c r="Q752" s="12">
        <f ca="1">IF($O752="","",$O752-$P752)</f>
        <v>0</v>
      </c>
    </row>
    <row r="753" spans="1:17">
      <c r="A753" s="8"/>
      <c r="C753" s="9"/>
      <c r="E753" s="9"/>
      <c r="H753" s="10"/>
      <c r="J753" s="11"/>
      <c r="K753" s="11"/>
      <c r="N753" s="4">
        <f ca="1">IF($M753="","",IFERROR(VLOOKUP($M753,Oranlar!$A$2:$B$8,2,FALSE),""))</f>
        <v>0</v>
      </c>
      <c r="O753" s="12">
        <f ca="1">IF($K753="","",IFERROR(IF($L753="Net",$K753/(1-IF($N753="",0,$N753)/100),$K753),""))</f>
        <v>0</v>
      </c>
      <c r="P753" s="12">
        <f ca="1">IF($O753="","",$O753*IF($N753="",0,$N753)/100)</f>
        <v>0</v>
      </c>
      <c r="Q753" s="12">
        <f ca="1">IF($O753="","",$O753-$P753)</f>
        <v>0</v>
      </c>
    </row>
    <row r="754" spans="1:17">
      <c r="A754" s="8"/>
      <c r="C754" s="9"/>
      <c r="E754" s="9"/>
      <c r="H754" s="10"/>
      <c r="J754" s="11"/>
      <c r="K754" s="11"/>
      <c r="N754" s="4">
        <f ca="1">IF($M754="","",IFERROR(VLOOKUP($M754,Oranlar!$A$2:$B$8,2,FALSE),""))</f>
        <v>0</v>
      </c>
      <c r="O754" s="12">
        <f ca="1">IF($K754="","",IFERROR(IF($L754="Net",$K754/(1-IF($N754="",0,$N754)/100),$K754),""))</f>
        <v>0</v>
      </c>
      <c r="P754" s="12">
        <f ca="1">IF($O754="","",$O754*IF($N754="",0,$N754)/100)</f>
        <v>0</v>
      </c>
      <c r="Q754" s="12">
        <f ca="1">IF($O754="","",$O754-$P754)</f>
        <v>0</v>
      </c>
    </row>
    <row r="755" spans="1:17">
      <c r="A755" s="8"/>
      <c r="C755" s="9"/>
      <c r="E755" s="9"/>
      <c r="H755" s="10"/>
      <c r="J755" s="11"/>
      <c r="K755" s="11"/>
      <c r="N755" s="4">
        <f ca="1">IF($M755="","",IFERROR(VLOOKUP($M755,Oranlar!$A$2:$B$8,2,FALSE),""))</f>
        <v>0</v>
      </c>
      <c r="O755" s="12">
        <f ca="1">IF($K755="","",IFERROR(IF($L755="Net",$K755/(1-IF($N755="",0,$N755)/100),$K755),""))</f>
        <v>0</v>
      </c>
      <c r="P755" s="12">
        <f ca="1">IF($O755="","",$O755*IF($N755="",0,$N755)/100)</f>
        <v>0</v>
      </c>
      <c r="Q755" s="12">
        <f ca="1">IF($O755="","",$O755-$P755)</f>
        <v>0</v>
      </c>
    </row>
    <row r="756" spans="1:17">
      <c r="A756" s="8"/>
      <c r="C756" s="9"/>
      <c r="E756" s="9"/>
      <c r="H756" s="10"/>
      <c r="J756" s="11"/>
      <c r="K756" s="11"/>
      <c r="N756" s="4">
        <f ca="1">IF($M756="","",IFERROR(VLOOKUP($M756,Oranlar!$A$2:$B$8,2,FALSE),""))</f>
        <v>0</v>
      </c>
      <c r="O756" s="12">
        <f ca="1">IF($K756="","",IFERROR(IF($L756="Net",$K756/(1-IF($N756="",0,$N756)/100),$K756),""))</f>
        <v>0</v>
      </c>
      <c r="P756" s="12">
        <f ca="1">IF($O756="","",$O756*IF($N756="",0,$N756)/100)</f>
        <v>0</v>
      </c>
      <c r="Q756" s="12">
        <f ca="1">IF($O756="","",$O756-$P756)</f>
        <v>0</v>
      </c>
    </row>
    <row r="757" spans="1:17">
      <c r="A757" s="8"/>
      <c r="C757" s="9"/>
      <c r="E757" s="9"/>
      <c r="H757" s="10"/>
      <c r="J757" s="11"/>
      <c r="K757" s="11"/>
      <c r="N757" s="4">
        <f ca="1">IF($M757="","",IFERROR(VLOOKUP($M757,Oranlar!$A$2:$B$8,2,FALSE),""))</f>
        <v>0</v>
      </c>
      <c r="O757" s="12">
        <f ca="1">IF($K757="","",IFERROR(IF($L757="Net",$K757/(1-IF($N757="",0,$N757)/100),$K757),""))</f>
        <v>0</v>
      </c>
      <c r="P757" s="12">
        <f ca="1">IF($O757="","",$O757*IF($N757="",0,$N757)/100)</f>
        <v>0</v>
      </c>
      <c r="Q757" s="12">
        <f ca="1">IF($O757="","",$O757-$P757)</f>
        <v>0</v>
      </c>
    </row>
    <row r="758" spans="1:17">
      <c r="A758" s="8"/>
      <c r="C758" s="9"/>
      <c r="E758" s="9"/>
      <c r="H758" s="10"/>
      <c r="J758" s="11"/>
      <c r="K758" s="11"/>
      <c r="N758" s="4">
        <f ca="1">IF($M758="","",IFERROR(VLOOKUP($M758,Oranlar!$A$2:$B$8,2,FALSE),""))</f>
        <v>0</v>
      </c>
      <c r="O758" s="12">
        <f ca="1">IF($K758="","",IFERROR(IF($L758="Net",$K758/(1-IF($N758="",0,$N758)/100),$K758),""))</f>
        <v>0</v>
      </c>
      <c r="P758" s="12">
        <f ca="1">IF($O758="","",$O758*IF($N758="",0,$N758)/100)</f>
        <v>0</v>
      </c>
      <c r="Q758" s="12">
        <f ca="1">IF($O758="","",$O758-$P758)</f>
        <v>0</v>
      </c>
    </row>
    <row r="759" spans="1:17">
      <c r="A759" s="8"/>
      <c r="C759" s="9"/>
      <c r="E759" s="9"/>
      <c r="H759" s="10"/>
      <c r="J759" s="11"/>
      <c r="K759" s="11"/>
      <c r="N759" s="4">
        <f ca="1">IF($M759="","",IFERROR(VLOOKUP($M759,Oranlar!$A$2:$B$8,2,FALSE),""))</f>
        <v>0</v>
      </c>
      <c r="O759" s="12">
        <f ca="1">IF($K759="","",IFERROR(IF($L759="Net",$K759/(1-IF($N759="",0,$N759)/100),$K759),""))</f>
        <v>0</v>
      </c>
      <c r="P759" s="12">
        <f ca="1">IF($O759="","",$O759*IF($N759="",0,$N759)/100)</f>
        <v>0</v>
      </c>
      <c r="Q759" s="12">
        <f ca="1">IF($O759="","",$O759-$P759)</f>
        <v>0</v>
      </c>
    </row>
    <row r="760" spans="1:17">
      <c r="A760" s="8"/>
      <c r="C760" s="9"/>
      <c r="E760" s="9"/>
      <c r="H760" s="10"/>
      <c r="J760" s="11"/>
      <c r="K760" s="11"/>
      <c r="N760" s="4">
        <f ca="1">IF($M760="","",IFERROR(VLOOKUP($M760,Oranlar!$A$2:$B$8,2,FALSE),""))</f>
        <v>0</v>
      </c>
      <c r="O760" s="12">
        <f ca="1">IF($K760="","",IFERROR(IF($L760="Net",$K760/(1-IF($N760="",0,$N760)/100),$K760),""))</f>
        <v>0</v>
      </c>
      <c r="P760" s="12">
        <f ca="1">IF($O760="","",$O760*IF($N760="",0,$N760)/100)</f>
        <v>0</v>
      </c>
      <c r="Q760" s="12">
        <f ca="1">IF($O760="","",$O760-$P760)</f>
        <v>0</v>
      </c>
    </row>
    <row r="761" spans="1:17">
      <c r="A761" s="8"/>
      <c r="C761" s="9"/>
      <c r="E761" s="9"/>
      <c r="H761" s="10"/>
      <c r="J761" s="11"/>
      <c r="K761" s="11"/>
      <c r="N761" s="4">
        <f ca="1">IF($M761="","",IFERROR(VLOOKUP($M761,Oranlar!$A$2:$B$8,2,FALSE),""))</f>
        <v>0</v>
      </c>
      <c r="O761" s="12">
        <f ca="1">IF($K761="","",IFERROR(IF($L761="Net",$K761/(1-IF($N761="",0,$N761)/100),$K761),""))</f>
        <v>0</v>
      </c>
      <c r="P761" s="12">
        <f ca="1">IF($O761="","",$O761*IF($N761="",0,$N761)/100)</f>
        <v>0</v>
      </c>
      <c r="Q761" s="12">
        <f ca="1">IF($O761="","",$O761-$P761)</f>
        <v>0</v>
      </c>
    </row>
    <row r="762" spans="1:17">
      <c r="A762" s="8"/>
      <c r="C762" s="9"/>
      <c r="E762" s="9"/>
      <c r="H762" s="10"/>
      <c r="J762" s="11"/>
      <c r="K762" s="11"/>
      <c r="N762" s="4">
        <f ca="1">IF($M762="","",IFERROR(VLOOKUP($M762,Oranlar!$A$2:$B$8,2,FALSE),""))</f>
        <v>0</v>
      </c>
      <c r="O762" s="12">
        <f ca="1">IF($K762="","",IFERROR(IF($L762="Net",$K762/(1-IF($N762="",0,$N762)/100),$K762),""))</f>
        <v>0</v>
      </c>
      <c r="P762" s="12">
        <f ca="1">IF($O762="","",$O762*IF($N762="",0,$N762)/100)</f>
        <v>0</v>
      </c>
      <c r="Q762" s="12">
        <f ca="1">IF($O762="","",$O762-$P762)</f>
        <v>0</v>
      </c>
    </row>
    <row r="763" spans="1:17">
      <c r="A763" s="8"/>
      <c r="C763" s="9"/>
      <c r="E763" s="9"/>
      <c r="H763" s="10"/>
      <c r="J763" s="11"/>
      <c r="K763" s="11"/>
      <c r="N763" s="4">
        <f ca="1">IF($M763="","",IFERROR(VLOOKUP($M763,Oranlar!$A$2:$B$8,2,FALSE),""))</f>
        <v>0</v>
      </c>
      <c r="O763" s="12">
        <f ca="1">IF($K763="","",IFERROR(IF($L763="Net",$K763/(1-IF($N763="",0,$N763)/100),$K763),""))</f>
        <v>0</v>
      </c>
      <c r="P763" s="12">
        <f ca="1">IF($O763="","",$O763*IF($N763="",0,$N763)/100)</f>
        <v>0</v>
      </c>
      <c r="Q763" s="12">
        <f ca="1">IF($O763="","",$O763-$P763)</f>
        <v>0</v>
      </c>
    </row>
    <row r="764" spans="1:17">
      <c r="A764" s="8"/>
      <c r="C764" s="9"/>
      <c r="E764" s="9"/>
      <c r="H764" s="10"/>
      <c r="J764" s="11"/>
      <c r="K764" s="11"/>
      <c r="N764" s="4">
        <f ca="1">IF($M764="","",IFERROR(VLOOKUP($M764,Oranlar!$A$2:$B$8,2,FALSE),""))</f>
        <v>0</v>
      </c>
      <c r="O764" s="12">
        <f ca="1">IF($K764="","",IFERROR(IF($L764="Net",$K764/(1-IF($N764="",0,$N764)/100),$K764),""))</f>
        <v>0</v>
      </c>
      <c r="P764" s="12">
        <f ca="1">IF($O764="","",$O764*IF($N764="",0,$N764)/100)</f>
        <v>0</v>
      </c>
      <c r="Q764" s="12">
        <f ca="1">IF($O764="","",$O764-$P764)</f>
        <v>0</v>
      </c>
    </row>
    <row r="765" spans="1:17">
      <c r="A765" s="8"/>
      <c r="C765" s="9"/>
      <c r="E765" s="9"/>
      <c r="H765" s="10"/>
      <c r="J765" s="11"/>
      <c r="K765" s="11"/>
      <c r="N765" s="4">
        <f ca="1">IF($M765="","",IFERROR(VLOOKUP($M765,Oranlar!$A$2:$B$8,2,FALSE),""))</f>
        <v>0</v>
      </c>
      <c r="O765" s="12">
        <f ca="1">IF($K765="","",IFERROR(IF($L765="Net",$K765/(1-IF($N765="",0,$N765)/100),$K765),""))</f>
        <v>0</v>
      </c>
      <c r="P765" s="12">
        <f ca="1">IF($O765="","",$O765*IF($N765="",0,$N765)/100)</f>
        <v>0</v>
      </c>
      <c r="Q765" s="12">
        <f ca="1">IF($O765="","",$O765-$P765)</f>
        <v>0</v>
      </c>
    </row>
    <row r="766" spans="1:17">
      <c r="A766" s="8"/>
      <c r="C766" s="9"/>
      <c r="E766" s="9"/>
      <c r="H766" s="10"/>
      <c r="J766" s="11"/>
      <c r="K766" s="11"/>
      <c r="N766" s="4">
        <f ca="1">IF($M766="","",IFERROR(VLOOKUP($M766,Oranlar!$A$2:$B$8,2,FALSE),""))</f>
        <v>0</v>
      </c>
      <c r="O766" s="12">
        <f ca="1">IF($K766="","",IFERROR(IF($L766="Net",$K766/(1-IF($N766="",0,$N766)/100),$K766),""))</f>
        <v>0</v>
      </c>
      <c r="P766" s="12">
        <f ca="1">IF($O766="","",$O766*IF($N766="",0,$N766)/100)</f>
        <v>0</v>
      </c>
      <c r="Q766" s="12">
        <f ca="1">IF($O766="","",$O766-$P766)</f>
        <v>0</v>
      </c>
    </row>
    <row r="767" spans="1:17">
      <c r="A767" s="8"/>
      <c r="C767" s="9"/>
      <c r="E767" s="9"/>
      <c r="H767" s="10"/>
      <c r="J767" s="11"/>
      <c r="K767" s="11"/>
      <c r="N767" s="4">
        <f ca="1">IF($M767="","",IFERROR(VLOOKUP($M767,Oranlar!$A$2:$B$8,2,FALSE),""))</f>
        <v>0</v>
      </c>
      <c r="O767" s="12">
        <f ca="1">IF($K767="","",IFERROR(IF($L767="Net",$K767/(1-IF($N767="",0,$N767)/100),$K767),""))</f>
        <v>0</v>
      </c>
      <c r="P767" s="12">
        <f ca="1">IF($O767="","",$O767*IF($N767="",0,$N767)/100)</f>
        <v>0</v>
      </c>
      <c r="Q767" s="12">
        <f ca="1">IF($O767="","",$O767-$P767)</f>
        <v>0</v>
      </c>
    </row>
    <row r="768" spans="1:17">
      <c r="A768" s="8"/>
      <c r="C768" s="9"/>
      <c r="E768" s="9"/>
      <c r="H768" s="10"/>
      <c r="J768" s="11"/>
      <c r="K768" s="11"/>
      <c r="N768" s="4">
        <f ca="1">IF($M768="","",IFERROR(VLOOKUP($M768,Oranlar!$A$2:$B$8,2,FALSE),""))</f>
        <v>0</v>
      </c>
      <c r="O768" s="12">
        <f ca="1">IF($K768="","",IFERROR(IF($L768="Net",$K768/(1-IF($N768="",0,$N768)/100),$K768),""))</f>
        <v>0</v>
      </c>
      <c r="P768" s="12">
        <f ca="1">IF($O768="","",$O768*IF($N768="",0,$N768)/100)</f>
        <v>0</v>
      </c>
      <c r="Q768" s="12">
        <f ca="1">IF($O768="","",$O768-$P768)</f>
        <v>0</v>
      </c>
    </row>
    <row r="769" spans="1:17">
      <c r="A769" s="8"/>
      <c r="C769" s="9"/>
      <c r="E769" s="9"/>
      <c r="H769" s="10"/>
      <c r="J769" s="11"/>
      <c r="K769" s="11"/>
      <c r="N769" s="4">
        <f ca="1">IF($M769="","",IFERROR(VLOOKUP($M769,Oranlar!$A$2:$B$8,2,FALSE),""))</f>
        <v>0</v>
      </c>
      <c r="O769" s="12">
        <f ca="1">IF($K769="","",IFERROR(IF($L769="Net",$K769/(1-IF($N769="",0,$N769)/100),$K769),""))</f>
        <v>0</v>
      </c>
      <c r="P769" s="12">
        <f ca="1">IF($O769="","",$O769*IF($N769="",0,$N769)/100)</f>
        <v>0</v>
      </c>
      <c r="Q769" s="12">
        <f ca="1">IF($O769="","",$O769-$P769)</f>
        <v>0</v>
      </c>
    </row>
    <row r="770" spans="1:17">
      <c r="A770" s="8"/>
      <c r="C770" s="9"/>
      <c r="E770" s="9"/>
      <c r="H770" s="10"/>
      <c r="J770" s="11"/>
      <c r="K770" s="11"/>
      <c r="N770" s="4">
        <f ca="1">IF($M770="","",IFERROR(VLOOKUP($M770,Oranlar!$A$2:$B$8,2,FALSE),""))</f>
        <v>0</v>
      </c>
      <c r="O770" s="12">
        <f ca="1">IF($K770="","",IFERROR(IF($L770="Net",$K770/(1-IF($N770="",0,$N770)/100),$K770),""))</f>
        <v>0</v>
      </c>
      <c r="P770" s="12">
        <f ca="1">IF($O770="","",$O770*IF($N770="",0,$N770)/100)</f>
        <v>0</v>
      </c>
      <c r="Q770" s="12">
        <f ca="1">IF($O770="","",$O770-$P770)</f>
        <v>0</v>
      </c>
    </row>
    <row r="771" spans="1:17">
      <c r="A771" s="8"/>
      <c r="C771" s="9"/>
      <c r="E771" s="9"/>
      <c r="H771" s="10"/>
      <c r="J771" s="11"/>
      <c r="K771" s="11"/>
      <c r="N771" s="4">
        <f ca="1">IF($M771="","",IFERROR(VLOOKUP($M771,Oranlar!$A$2:$B$8,2,FALSE),""))</f>
        <v>0</v>
      </c>
      <c r="O771" s="12">
        <f ca="1">IF($K771="","",IFERROR(IF($L771="Net",$K771/(1-IF($N771="",0,$N771)/100),$K771),""))</f>
        <v>0</v>
      </c>
      <c r="P771" s="12">
        <f ca="1">IF($O771="","",$O771*IF($N771="",0,$N771)/100)</f>
        <v>0</v>
      </c>
      <c r="Q771" s="12">
        <f ca="1">IF($O771="","",$O771-$P771)</f>
        <v>0</v>
      </c>
    </row>
    <row r="772" spans="1:17">
      <c r="A772" s="8"/>
      <c r="C772" s="9"/>
      <c r="E772" s="9"/>
      <c r="H772" s="10"/>
      <c r="J772" s="11"/>
      <c r="K772" s="11"/>
      <c r="N772" s="4">
        <f ca="1">IF($M772="","",IFERROR(VLOOKUP($M772,Oranlar!$A$2:$B$8,2,FALSE),""))</f>
        <v>0</v>
      </c>
      <c r="O772" s="12">
        <f ca="1">IF($K772="","",IFERROR(IF($L772="Net",$K772/(1-IF($N772="",0,$N772)/100),$K772),""))</f>
        <v>0</v>
      </c>
      <c r="P772" s="12">
        <f ca="1">IF($O772="","",$O772*IF($N772="",0,$N772)/100)</f>
        <v>0</v>
      </c>
      <c r="Q772" s="12">
        <f ca="1">IF($O772="","",$O772-$P772)</f>
        <v>0</v>
      </c>
    </row>
    <row r="773" spans="1:17">
      <c r="A773" s="8"/>
      <c r="C773" s="9"/>
      <c r="E773" s="9"/>
      <c r="H773" s="10"/>
      <c r="J773" s="11"/>
      <c r="K773" s="11"/>
      <c r="N773" s="4">
        <f ca="1">IF($M773="","",IFERROR(VLOOKUP($M773,Oranlar!$A$2:$B$8,2,FALSE),""))</f>
        <v>0</v>
      </c>
      <c r="O773" s="12">
        <f ca="1">IF($K773="","",IFERROR(IF($L773="Net",$K773/(1-IF($N773="",0,$N773)/100),$K773),""))</f>
        <v>0</v>
      </c>
      <c r="P773" s="12">
        <f ca="1">IF($O773="","",$O773*IF($N773="",0,$N773)/100)</f>
        <v>0</v>
      </c>
      <c r="Q773" s="12">
        <f ca="1">IF($O773="","",$O773-$P773)</f>
        <v>0</v>
      </c>
    </row>
    <row r="774" spans="1:17">
      <c r="A774" s="8"/>
      <c r="C774" s="9"/>
      <c r="E774" s="9"/>
      <c r="H774" s="10"/>
      <c r="J774" s="11"/>
      <c r="K774" s="11"/>
      <c r="N774" s="4">
        <f ca="1">IF($M774="","",IFERROR(VLOOKUP($M774,Oranlar!$A$2:$B$8,2,FALSE),""))</f>
        <v>0</v>
      </c>
      <c r="O774" s="12">
        <f ca="1">IF($K774="","",IFERROR(IF($L774="Net",$K774/(1-IF($N774="",0,$N774)/100),$K774),""))</f>
        <v>0</v>
      </c>
      <c r="P774" s="12">
        <f ca="1">IF($O774="","",$O774*IF($N774="",0,$N774)/100)</f>
        <v>0</v>
      </c>
      <c r="Q774" s="12">
        <f ca="1">IF($O774="","",$O774-$P774)</f>
        <v>0</v>
      </c>
    </row>
    <row r="775" spans="1:17">
      <c r="A775" s="8"/>
      <c r="C775" s="9"/>
      <c r="E775" s="9"/>
      <c r="H775" s="10"/>
      <c r="J775" s="11"/>
      <c r="K775" s="11"/>
      <c r="N775" s="4">
        <f ca="1">IF($M775="","",IFERROR(VLOOKUP($M775,Oranlar!$A$2:$B$8,2,FALSE),""))</f>
        <v>0</v>
      </c>
      <c r="O775" s="12">
        <f ca="1">IF($K775="","",IFERROR(IF($L775="Net",$K775/(1-IF($N775="",0,$N775)/100),$K775),""))</f>
        <v>0</v>
      </c>
      <c r="P775" s="12">
        <f ca="1">IF($O775="","",$O775*IF($N775="",0,$N775)/100)</f>
        <v>0</v>
      </c>
      <c r="Q775" s="12">
        <f ca="1">IF($O775="","",$O775-$P775)</f>
        <v>0</v>
      </c>
    </row>
    <row r="776" spans="1:17">
      <c r="A776" s="8"/>
      <c r="C776" s="9"/>
      <c r="E776" s="9"/>
      <c r="H776" s="10"/>
      <c r="J776" s="11"/>
      <c r="K776" s="11"/>
      <c r="N776" s="4">
        <f ca="1">IF($M776="","",IFERROR(VLOOKUP($M776,Oranlar!$A$2:$B$8,2,FALSE),""))</f>
        <v>0</v>
      </c>
      <c r="O776" s="12">
        <f ca="1">IF($K776="","",IFERROR(IF($L776="Net",$K776/(1-IF($N776="",0,$N776)/100),$K776),""))</f>
        <v>0</v>
      </c>
      <c r="P776" s="12">
        <f ca="1">IF($O776="","",$O776*IF($N776="",0,$N776)/100)</f>
        <v>0</v>
      </c>
      <c r="Q776" s="12">
        <f ca="1">IF($O776="","",$O776-$P776)</f>
        <v>0</v>
      </c>
    </row>
    <row r="777" spans="1:17">
      <c r="A777" s="8"/>
      <c r="C777" s="9"/>
      <c r="E777" s="9"/>
      <c r="H777" s="10"/>
      <c r="J777" s="11"/>
      <c r="K777" s="11"/>
      <c r="N777" s="4">
        <f ca="1">IF($M777="","",IFERROR(VLOOKUP($M777,Oranlar!$A$2:$B$8,2,FALSE),""))</f>
        <v>0</v>
      </c>
      <c r="O777" s="12">
        <f ca="1">IF($K777="","",IFERROR(IF($L777="Net",$K777/(1-IF($N777="",0,$N777)/100),$K777),""))</f>
        <v>0</v>
      </c>
      <c r="P777" s="12">
        <f ca="1">IF($O777="","",$O777*IF($N777="",0,$N777)/100)</f>
        <v>0</v>
      </c>
      <c r="Q777" s="12">
        <f ca="1">IF($O777="","",$O777-$P777)</f>
        <v>0</v>
      </c>
    </row>
    <row r="778" spans="1:17">
      <c r="A778" s="8"/>
      <c r="C778" s="9"/>
      <c r="E778" s="9"/>
      <c r="H778" s="10"/>
      <c r="J778" s="11"/>
      <c r="K778" s="11"/>
      <c r="N778" s="4">
        <f ca="1">IF($M778="","",IFERROR(VLOOKUP($M778,Oranlar!$A$2:$B$8,2,FALSE),""))</f>
        <v>0</v>
      </c>
      <c r="O778" s="12">
        <f ca="1">IF($K778="","",IFERROR(IF($L778="Net",$K778/(1-IF($N778="",0,$N778)/100),$K778),""))</f>
        <v>0</v>
      </c>
      <c r="P778" s="12">
        <f ca="1">IF($O778="","",$O778*IF($N778="",0,$N778)/100)</f>
        <v>0</v>
      </c>
      <c r="Q778" s="12">
        <f ca="1">IF($O778="","",$O778-$P778)</f>
        <v>0</v>
      </c>
    </row>
    <row r="779" spans="1:17">
      <c r="A779" s="8"/>
      <c r="C779" s="9"/>
      <c r="E779" s="9"/>
      <c r="H779" s="10"/>
      <c r="J779" s="11"/>
      <c r="K779" s="11"/>
      <c r="N779" s="4">
        <f ca="1">IF($M779="","",IFERROR(VLOOKUP($M779,Oranlar!$A$2:$B$8,2,FALSE),""))</f>
        <v>0</v>
      </c>
      <c r="O779" s="12">
        <f ca="1">IF($K779="","",IFERROR(IF($L779="Net",$K779/(1-IF($N779="",0,$N779)/100),$K779),""))</f>
        <v>0</v>
      </c>
      <c r="P779" s="12">
        <f ca="1">IF($O779="","",$O779*IF($N779="",0,$N779)/100)</f>
        <v>0</v>
      </c>
      <c r="Q779" s="12">
        <f ca="1">IF($O779="","",$O779-$P779)</f>
        <v>0</v>
      </c>
    </row>
    <row r="780" spans="1:17">
      <c r="A780" s="8"/>
      <c r="C780" s="9"/>
      <c r="E780" s="9"/>
      <c r="H780" s="10"/>
      <c r="J780" s="11"/>
      <c r="K780" s="11"/>
      <c r="N780" s="4">
        <f ca="1">IF($M780="","",IFERROR(VLOOKUP($M780,Oranlar!$A$2:$B$8,2,FALSE),""))</f>
        <v>0</v>
      </c>
      <c r="O780" s="12">
        <f ca="1">IF($K780="","",IFERROR(IF($L780="Net",$K780/(1-IF($N780="",0,$N780)/100),$K780),""))</f>
        <v>0</v>
      </c>
      <c r="P780" s="12">
        <f ca="1">IF($O780="","",$O780*IF($N780="",0,$N780)/100)</f>
        <v>0</v>
      </c>
      <c r="Q780" s="12">
        <f ca="1">IF($O780="","",$O780-$P780)</f>
        <v>0</v>
      </c>
    </row>
    <row r="781" spans="1:17">
      <c r="A781" s="8"/>
      <c r="C781" s="9"/>
      <c r="E781" s="9"/>
      <c r="H781" s="10"/>
      <c r="J781" s="11"/>
      <c r="K781" s="11"/>
      <c r="N781" s="4">
        <f ca="1">IF($M781="","",IFERROR(VLOOKUP($M781,Oranlar!$A$2:$B$8,2,FALSE),""))</f>
        <v>0</v>
      </c>
      <c r="O781" s="12">
        <f ca="1">IF($K781="","",IFERROR(IF($L781="Net",$K781/(1-IF($N781="",0,$N781)/100),$K781),""))</f>
        <v>0</v>
      </c>
      <c r="P781" s="12">
        <f ca="1">IF($O781="","",$O781*IF($N781="",0,$N781)/100)</f>
        <v>0</v>
      </c>
      <c r="Q781" s="12">
        <f ca="1">IF($O781="","",$O781-$P781)</f>
        <v>0</v>
      </c>
    </row>
    <row r="782" spans="1:17">
      <c r="A782" s="8"/>
      <c r="C782" s="9"/>
      <c r="E782" s="9"/>
      <c r="H782" s="10"/>
      <c r="J782" s="11"/>
      <c r="K782" s="11"/>
      <c r="N782" s="4">
        <f ca="1">IF($M782="","",IFERROR(VLOOKUP($M782,Oranlar!$A$2:$B$8,2,FALSE),""))</f>
        <v>0</v>
      </c>
      <c r="O782" s="12">
        <f ca="1">IF($K782="","",IFERROR(IF($L782="Net",$K782/(1-IF($N782="",0,$N782)/100),$K782),""))</f>
        <v>0</v>
      </c>
      <c r="P782" s="12">
        <f ca="1">IF($O782="","",$O782*IF($N782="",0,$N782)/100)</f>
        <v>0</v>
      </c>
      <c r="Q782" s="12">
        <f ca="1">IF($O782="","",$O782-$P782)</f>
        <v>0</v>
      </c>
    </row>
    <row r="783" spans="1:17">
      <c r="A783" s="8"/>
      <c r="C783" s="9"/>
      <c r="E783" s="9"/>
      <c r="H783" s="10"/>
      <c r="J783" s="11"/>
      <c r="K783" s="11"/>
      <c r="N783" s="4">
        <f ca="1">IF($M783="","",IFERROR(VLOOKUP($M783,Oranlar!$A$2:$B$8,2,FALSE),""))</f>
        <v>0</v>
      </c>
      <c r="O783" s="12">
        <f ca="1">IF($K783="","",IFERROR(IF($L783="Net",$K783/(1-IF($N783="",0,$N783)/100),$K783),""))</f>
        <v>0</v>
      </c>
      <c r="P783" s="12">
        <f ca="1">IF($O783="","",$O783*IF($N783="",0,$N783)/100)</f>
        <v>0</v>
      </c>
      <c r="Q783" s="12">
        <f ca="1">IF($O783="","",$O783-$P783)</f>
        <v>0</v>
      </c>
    </row>
    <row r="784" spans="1:17">
      <c r="A784" s="8"/>
      <c r="C784" s="9"/>
      <c r="E784" s="9"/>
      <c r="H784" s="10"/>
      <c r="J784" s="11"/>
      <c r="K784" s="11"/>
      <c r="N784" s="4">
        <f ca="1">IF($M784="","",IFERROR(VLOOKUP($M784,Oranlar!$A$2:$B$8,2,FALSE),""))</f>
        <v>0</v>
      </c>
      <c r="O784" s="12">
        <f ca="1">IF($K784="","",IFERROR(IF($L784="Net",$K784/(1-IF($N784="",0,$N784)/100),$K784),""))</f>
        <v>0</v>
      </c>
      <c r="P784" s="12">
        <f ca="1">IF($O784="","",$O784*IF($N784="",0,$N784)/100)</f>
        <v>0</v>
      </c>
      <c r="Q784" s="12">
        <f ca="1">IF($O784="","",$O784-$P784)</f>
        <v>0</v>
      </c>
    </row>
    <row r="785" spans="1:17">
      <c r="A785" s="8"/>
      <c r="C785" s="9"/>
      <c r="E785" s="9"/>
      <c r="H785" s="10"/>
      <c r="J785" s="11"/>
      <c r="K785" s="11"/>
      <c r="N785" s="4">
        <f ca="1">IF($M785="","",IFERROR(VLOOKUP($M785,Oranlar!$A$2:$B$8,2,FALSE),""))</f>
        <v>0</v>
      </c>
      <c r="O785" s="12">
        <f ca="1">IF($K785="","",IFERROR(IF($L785="Net",$K785/(1-IF($N785="",0,$N785)/100),$K785),""))</f>
        <v>0</v>
      </c>
      <c r="P785" s="12">
        <f ca="1">IF($O785="","",$O785*IF($N785="",0,$N785)/100)</f>
        <v>0</v>
      </c>
      <c r="Q785" s="12">
        <f ca="1">IF($O785="","",$O785-$P785)</f>
        <v>0</v>
      </c>
    </row>
    <row r="786" spans="1:17">
      <c r="A786" s="8"/>
      <c r="C786" s="9"/>
      <c r="E786" s="9"/>
      <c r="H786" s="10"/>
      <c r="J786" s="11"/>
      <c r="K786" s="11"/>
      <c r="N786" s="4">
        <f ca="1">IF($M786="","",IFERROR(VLOOKUP($M786,Oranlar!$A$2:$B$8,2,FALSE),""))</f>
        <v>0</v>
      </c>
      <c r="O786" s="12">
        <f ca="1">IF($K786="","",IFERROR(IF($L786="Net",$K786/(1-IF($N786="",0,$N786)/100),$K786),""))</f>
        <v>0</v>
      </c>
      <c r="P786" s="12">
        <f ca="1">IF($O786="","",$O786*IF($N786="",0,$N786)/100)</f>
        <v>0</v>
      </c>
      <c r="Q786" s="12">
        <f ca="1">IF($O786="","",$O786-$P786)</f>
        <v>0</v>
      </c>
    </row>
    <row r="787" spans="1:17">
      <c r="A787" s="8"/>
      <c r="C787" s="9"/>
      <c r="E787" s="9"/>
      <c r="H787" s="10"/>
      <c r="J787" s="11"/>
      <c r="K787" s="11"/>
      <c r="N787" s="4">
        <f ca="1">IF($M787="","",IFERROR(VLOOKUP($M787,Oranlar!$A$2:$B$8,2,FALSE),""))</f>
        <v>0</v>
      </c>
      <c r="O787" s="12">
        <f ca="1">IF($K787="","",IFERROR(IF($L787="Net",$K787/(1-IF($N787="",0,$N787)/100),$K787),""))</f>
        <v>0</v>
      </c>
      <c r="P787" s="12">
        <f ca="1">IF($O787="","",$O787*IF($N787="",0,$N787)/100)</f>
        <v>0</v>
      </c>
      <c r="Q787" s="12">
        <f ca="1">IF($O787="","",$O787-$P787)</f>
        <v>0</v>
      </c>
    </row>
    <row r="788" spans="1:17">
      <c r="A788" s="8"/>
      <c r="C788" s="9"/>
      <c r="E788" s="9"/>
      <c r="H788" s="10"/>
      <c r="J788" s="11"/>
      <c r="K788" s="11"/>
      <c r="N788" s="4">
        <f ca="1">IF($M788="","",IFERROR(VLOOKUP($M788,Oranlar!$A$2:$B$8,2,FALSE),""))</f>
        <v>0</v>
      </c>
      <c r="O788" s="12">
        <f ca="1">IF($K788="","",IFERROR(IF($L788="Net",$K788/(1-IF($N788="",0,$N788)/100),$K788),""))</f>
        <v>0</v>
      </c>
      <c r="P788" s="12">
        <f ca="1">IF($O788="","",$O788*IF($N788="",0,$N788)/100)</f>
        <v>0</v>
      </c>
      <c r="Q788" s="12">
        <f ca="1">IF($O788="","",$O788-$P788)</f>
        <v>0</v>
      </c>
    </row>
    <row r="789" spans="1:17">
      <c r="A789" s="8"/>
      <c r="C789" s="9"/>
      <c r="E789" s="9"/>
      <c r="H789" s="10"/>
      <c r="J789" s="11"/>
      <c r="K789" s="11"/>
      <c r="N789" s="4">
        <f ca="1">IF($M789="","",IFERROR(VLOOKUP($M789,Oranlar!$A$2:$B$8,2,FALSE),""))</f>
        <v>0</v>
      </c>
      <c r="O789" s="12">
        <f ca="1">IF($K789="","",IFERROR(IF($L789="Net",$K789/(1-IF($N789="",0,$N789)/100),$K789),""))</f>
        <v>0</v>
      </c>
      <c r="P789" s="12">
        <f ca="1">IF($O789="","",$O789*IF($N789="",0,$N789)/100)</f>
        <v>0</v>
      </c>
      <c r="Q789" s="12">
        <f ca="1">IF($O789="","",$O789-$P789)</f>
        <v>0</v>
      </c>
    </row>
    <row r="790" spans="1:17">
      <c r="A790" s="8"/>
      <c r="C790" s="9"/>
      <c r="E790" s="9"/>
      <c r="H790" s="10"/>
      <c r="J790" s="11"/>
      <c r="K790" s="11"/>
      <c r="N790" s="4">
        <f ca="1">IF($M790="","",IFERROR(VLOOKUP($M790,Oranlar!$A$2:$B$8,2,FALSE),""))</f>
        <v>0</v>
      </c>
      <c r="O790" s="12">
        <f ca="1">IF($K790="","",IFERROR(IF($L790="Net",$K790/(1-IF($N790="",0,$N790)/100),$K790),""))</f>
        <v>0</v>
      </c>
      <c r="P790" s="12">
        <f ca="1">IF($O790="","",$O790*IF($N790="",0,$N790)/100)</f>
        <v>0</v>
      </c>
      <c r="Q790" s="12">
        <f ca="1">IF($O790="","",$O790-$P790)</f>
        <v>0</v>
      </c>
    </row>
    <row r="791" spans="1:17">
      <c r="A791" s="8"/>
      <c r="C791" s="9"/>
      <c r="E791" s="9"/>
      <c r="H791" s="10"/>
      <c r="J791" s="11"/>
      <c r="K791" s="11"/>
      <c r="N791" s="4">
        <f ca="1">IF($M791="","",IFERROR(VLOOKUP($M791,Oranlar!$A$2:$B$8,2,FALSE),""))</f>
        <v>0</v>
      </c>
      <c r="O791" s="12">
        <f ca="1">IF($K791="","",IFERROR(IF($L791="Net",$K791/(1-IF($N791="",0,$N791)/100),$K791),""))</f>
        <v>0</v>
      </c>
      <c r="P791" s="12">
        <f ca="1">IF($O791="","",$O791*IF($N791="",0,$N791)/100)</f>
        <v>0</v>
      </c>
      <c r="Q791" s="12">
        <f ca="1">IF($O791="","",$O791-$P791)</f>
        <v>0</v>
      </c>
    </row>
    <row r="792" spans="1:17">
      <c r="A792" s="8"/>
      <c r="C792" s="9"/>
      <c r="E792" s="9"/>
      <c r="H792" s="10"/>
      <c r="J792" s="11"/>
      <c r="K792" s="11"/>
      <c r="N792" s="4">
        <f ca="1">IF($M792="","",IFERROR(VLOOKUP($M792,Oranlar!$A$2:$B$8,2,FALSE),""))</f>
        <v>0</v>
      </c>
      <c r="O792" s="12">
        <f ca="1">IF($K792="","",IFERROR(IF($L792="Net",$K792/(1-IF($N792="",0,$N792)/100),$K792),""))</f>
        <v>0</v>
      </c>
      <c r="P792" s="12">
        <f ca="1">IF($O792="","",$O792*IF($N792="",0,$N792)/100)</f>
        <v>0</v>
      </c>
      <c r="Q792" s="12">
        <f ca="1">IF($O792="","",$O792-$P792)</f>
        <v>0</v>
      </c>
    </row>
    <row r="793" spans="1:17">
      <c r="A793" s="8"/>
      <c r="C793" s="9"/>
      <c r="E793" s="9"/>
      <c r="H793" s="10"/>
      <c r="J793" s="11"/>
      <c r="K793" s="11"/>
      <c r="N793" s="4">
        <f ca="1">IF($M793="","",IFERROR(VLOOKUP($M793,Oranlar!$A$2:$B$8,2,FALSE),""))</f>
        <v>0</v>
      </c>
      <c r="O793" s="12">
        <f ca="1">IF($K793="","",IFERROR(IF($L793="Net",$K793/(1-IF($N793="",0,$N793)/100),$K793),""))</f>
        <v>0</v>
      </c>
      <c r="P793" s="12">
        <f ca="1">IF($O793="","",$O793*IF($N793="",0,$N793)/100)</f>
        <v>0</v>
      </c>
      <c r="Q793" s="12">
        <f ca="1">IF($O793="","",$O793-$P793)</f>
        <v>0</v>
      </c>
    </row>
    <row r="794" spans="1:17">
      <c r="A794" s="8"/>
      <c r="C794" s="9"/>
      <c r="E794" s="9"/>
      <c r="H794" s="10"/>
      <c r="J794" s="11"/>
      <c r="K794" s="11"/>
      <c r="N794" s="4">
        <f ca="1">IF($M794="","",IFERROR(VLOOKUP($M794,Oranlar!$A$2:$B$8,2,FALSE),""))</f>
        <v>0</v>
      </c>
      <c r="O794" s="12">
        <f ca="1">IF($K794="","",IFERROR(IF($L794="Net",$K794/(1-IF($N794="",0,$N794)/100),$K794),""))</f>
        <v>0</v>
      </c>
      <c r="P794" s="12">
        <f ca="1">IF($O794="","",$O794*IF($N794="",0,$N794)/100)</f>
        <v>0</v>
      </c>
      <c r="Q794" s="12">
        <f ca="1">IF($O794="","",$O794-$P794)</f>
        <v>0</v>
      </c>
    </row>
    <row r="795" spans="1:17">
      <c r="A795" s="8"/>
      <c r="C795" s="9"/>
      <c r="E795" s="9"/>
      <c r="H795" s="10"/>
      <c r="J795" s="11"/>
      <c r="K795" s="11"/>
      <c r="N795" s="4">
        <f ca="1">IF($M795="","",IFERROR(VLOOKUP($M795,Oranlar!$A$2:$B$8,2,FALSE),""))</f>
        <v>0</v>
      </c>
      <c r="O795" s="12">
        <f ca="1">IF($K795="","",IFERROR(IF($L795="Net",$K795/(1-IF($N795="",0,$N795)/100),$K795),""))</f>
        <v>0</v>
      </c>
      <c r="P795" s="12">
        <f ca="1">IF($O795="","",$O795*IF($N795="",0,$N795)/100)</f>
        <v>0</v>
      </c>
      <c r="Q795" s="12">
        <f ca="1">IF($O795="","",$O795-$P795)</f>
        <v>0</v>
      </c>
    </row>
    <row r="796" spans="1:17">
      <c r="A796" s="8"/>
      <c r="C796" s="9"/>
      <c r="E796" s="9"/>
      <c r="H796" s="10"/>
      <c r="J796" s="11"/>
      <c r="K796" s="11"/>
      <c r="N796" s="4">
        <f ca="1">IF($M796="","",IFERROR(VLOOKUP($M796,Oranlar!$A$2:$B$8,2,FALSE),""))</f>
        <v>0</v>
      </c>
      <c r="O796" s="12">
        <f ca="1">IF($K796="","",IFERROR(IF($L796="Net",$K796/(1-IF($N796="",0,$N796)/100),$K796),""))</f>
        <v>0</v>
      </c>
      <c r="P796" s="12">
        <f ca="1">IF($O796="","",$O796*IF($N796="",0,$N796)/100)</f>
        <v>0</v>
      </c>
      <c r="Q796" s="12">
        <f ca="1">IF($O796="","",$O796-$P796)</f>
        <v>0</v>
      </c>
    </row>
    <row r="797" spans="1:17">
      <c r="A797" s="8"/>
      <c r="C797" s="9"/>
      <c r="E797" s="9"/>
      <c r="H797" s="10"/>
      <c r="J797" s="11"/>
      <c r="K797" s="11"/>
      <c r="N797" s="4">
        <f ca="1">IF($M797="","",IFERROR(VLOOKUP($M797,Oranlar!$A$2:$B$8,2,FALSE),""))</f>
        <v>0</v>
      </c>
      <c r="O797" s="12">
        <f ca="1">IF($K797="","",IFERROR(IF($L797="Net",$K797/(1-IF($N797="",0,$N797)/100),$K797),""))</f>
        <v>0</v>
      </c>
      <c r="P797" s="12">
        <f ca="1">IF($O797="","",$O797*IF($N797="",0,$N797)/100)</f>
        <v>0</v>
      </c>
      <c r="Q797" s="12">
        <f ca="1">IF($O797="","",$O797-$P797)</f>
        <v>0</v>
      </c>
    </row>
    <row r="798" spans="1:17">
      <c r="A798" s="8"/>
      <c r="C798" s="9"/>
      <c r="E798" s="9"/>
      <c r="H798" s="10"/>
      <c r="J798" s="11"/>
      <c r="K798" s="11"/>
      <c r="N798" s="4">
        <f ca="1">IF($M798="","",IFERROR(VLOOKUP($M798,Oranlar!$A$2:$B$8,2,FALSE),""))</f>
        <v>0</v>
      </c>
      <c r="O798" s="12">
        <f ca="1">IF($K798="","",IFERROR(IF($L798="Net",$K798/(1-IF($N798="",0,$N798)/100),$K798),""))</f>
        <v>0</v>
      </c>
      <c r="P798" s="12">
        <f ca="1">IF($O798="","",$O798*IF($N798="",0,$N798)/100)</f>
        <v>0</v>
      </c>
      <c r="Q798" s="12">
        <f ca="1">IF($O798="","",$O798-$P798)</f>
        <v>0</v>
      </c>
    </row>
    <row r="799" spans="1:17">
      <c r="A799" s="8"/>
      <c r="C799" s="9"/>
      <c r="E799" s="9"/>
      <c r="H799" s="10"/>
      <c r="J799" s="11"/>
      <c r="K799" s="11"/>
      <c r="N799" s="4">
        <f ca="1">IF($M799="","",IFERROR(VLOOKUP($M799,Oranlar!$A$2:$B$8,2,FALSE),""))</f>
        <v>0</v>
      </c>
      <c r="O799" s="12">
        <f ca="1">IF($K799="","",IFERROR(IF($L799="Net",$K799/(1-IF($N799="",0,$N799)/100),$K799),""))</f>
        <v>0</v>
      </c>
      <c r="P799" s="12">
        <f ca="1">IF($O799="","",$O799*IF($N799="",0,$N799)/100)</f>
        <v>0</v>
      </c>
      <c r="Q799" s="12">
        <f ca="1">IF($O799="","",$O799-$P799)</f>
        <v>0</v>
      </c>
    </row>
    <row r="800" spans="1:17">
      <c r="A800" s="8"/>
      <c r="C800" s="9"/>
      <c r="E800" s="9"/>
      <c r="H800" s="10"/>
      <c r="J800" s="11"/>
      <c r="K800" s="11"/>
      <c r="N800" s="4">
        <f ca="1">IF($M800="","",IFERROR(VLOOKUP($M800,Oranlar!$A$2:$B$8,2,FALSE),""))</f>
        <v>0</v>
      </c>
      <c r="O800" s="12">
        <f ca="1">IF($K800="","",IFERROR(IF($L800="Net",$K800/(1-IF($N800="",0,$N800)/100),$K800),""))</f>
        <v>0</v>
      </c>
      <c r="P800" s="12">
        <f ca="1">IF($O800="","",$O800*IF($N800="",0,$N800)/100)</f>
        <v>0</v>
      </c>
      <c r="Q800" s="12">
        <f ca="1">IF($O800="","",$O800-$P800)</f>
        <v>0</v>
      </c>
    </row>
    <row r="801" spans="1:17">
      <c r="A801" s="8"/>
      <c r="C801" s="9"/>
      <c r="E801" s="9"/>
      <c r="H801" s="10"/>
      <c r="J801" s="11"/>
      <c r="K801" s="11"/>
      <c r="N801" s="4">
        <f ca="1">IF($M801="","",IFERROR(VLOOKUP($M801,Oranlar!$A$2:$B$8,2,FALSE),""))</f>
        <v>0</v>
      </c>
      <c r="O801" s="12">
        <f ca="1">IF($K801="","",IFERROR(IF($L801="Net",$K801/(1-IF($N801="",0,$N801)/100),$K801),""))</f>
        <v>0</v>
      </c>
      <c r="P801" s="12">
        <f ca="1">IF($O801="","",$O801*IF($N801="",0,$N801)/100)</f>
        <v>0</v>
      </c>
      <c r="Q801" s="12">
        <f ca="1">IF($O801="","",$O801-$P801)</f>
        <v>0</v>
      </c>
    </row>
    <row r="802" spans="1:17">
      <c r="A802" s="8"/>
      <c r="C802" s="9"/>
      <c r="E802" s="9"/>
      <c r="H802" s="10"/>
      <c r="J802" s="11"/>
      <c r="K802" s="11"/>
      <c r="N802" s="4">
        <f ca="1">IF($M802="","",IFERROR(VLOOKUP($M802,Oranlar!$A$2:$B$8,2,FALSE),""))</f>
        <v>0</v>
      </c>
      <c r="O802" s="12">
        <f ca="1">IF($K802="","",IFERROR(IF($L802="Net",$K802/(1-IF($N802="",0,$N802)/100),$K802),""))</f>
        <v>0</v>
      </c>
      <c r="P802" s="12">
        <f ca="1">IF($O802="","",$O802*IF($N802="",0,$N802)/100)</f>
        <v>0</v>
      </c>
      <c r="Q802" s="12">
        <f ca="1">IF($O802="","",$O802-$P802)</f>
        <v>0</v>
      </c>
    </row>
    <row r="803" spans="1:17">
      <c r="A803" s="8"/>
      <c r="C803" s="9"/>
      <c r="E803" s="9"/>
      <c r="H803" s="10"/>
      <c r="J803" s="11"/>
      <c r="K803" s="11"/>
      <c r="N803" s="4">
        <f ca="1">IF($M803="","",IFERROR(VLOOKUP($M803,Oranlar!$A$2:$B$8,2,FALSE),""))</f>
        <v>0</v>
      </c>
      <c r="O803" s="12">
        <f ca="1">IF($K803="","",IFERROR(IF($L803="Net",$K803/(1-IF($N803="",0,$N803)/100),$K803),""))</f>
        <v>0</v>
      </c>
      <c r="P803" s="12">
        <f ca="1">IF($O803="","",$O803*IF($N803="",0,$N803)/100)</f>
        <v>0</v>
      </c>
      <c r="Q803" s="12">
        <f ca="1">IF($O803="","",$O803-$P803)</f>
        <v>0</v>
      </c>
    </row>
    <row r="804" spans="1:17">
      <c r="A804" s="8"/>
      <c r="C804" s="9"/>
      <c r="E804" s="9"/>
      <c r="H804" s="10"/>
      <c r="J804" s="11"/>
      <c r="K804" s="11"/>
      <c r="N804" s="4">
        <f ca="1">IF($M804="","",IFERROR(VLOOKUP($M804,Oranlar!$A$2:$B$8,2,FALSE),""))</f>
        <v>0</v>
      </c>
      <c r="O804" s="12">
        <f ca="1">IF($K804="","",IFERROR(IF($L804="Net",$K804/(1-IF($N804="",0,$N804)/100),$K804),""))</f>
        <v>0</v>
      </c>
      <c r="P804" s="12">
        <f ca="1">IF($O804="","",$O804*IF($N804="",0,$N804)/100)</f>
        <v>0</v>
      </c>
      <c r="Q804" s="12">
        <f ca="1">IF($O804="","",$O804-$P804)</f>
        <v>0</v>
      </c>
    </row>
    <row r="805" spans="1:17">
      <c r="A805" s="8"/>
      <c r="C805" s="9"/>
      <c r="E805" s="9"/>
      <c r="H805" s="10"/>
      <c r="J805" s="11"/>
      <c r="K805" s="11"/>
      <c r="N805" s="4">
        <f ca="1">IF($M805="","",IFERROR(VLOOKUP($M805,Oranlar!$A$2:$B$8,2,FALSE),""))</f>
        <v>0</v>
      </c>
      <c r="O805" s="12">
        <f ca="1">IF($K805="","",IFERROR(IF($L805="Net",$K805/(1-IF($N805="",0,$N805)/100),$K805),""))</f>
        <v>0</v>
      </c>
      <c r="P805" s="12">
        <f ca="1">IF($O805="","",$O805*IF($N805="",0,$N805)/100)</f>
        <v>0</v>
      </c>
      <c r="Q805" s="12">
        <f ca="1">IF($O805="","",$O805-$P805)</f>
        <v>0</v>
      </c>
    </row>
    <row r="806" spans="1:17">
      <c r="A806" s="8"/>
      <c r="C806" s="9"/>
      <c r="E806" s="9"/>
      <c r="H806" s="10"/>
      <c r="J806" s="11"/>
      <c r="K806" s="11"/>
      <c r="N806" s="4">
        <f ca="1">IF($M806="","",IFERROR(VLOOKUP($M806,Oranlar!$A$2:$B$8,2,FALSE),""))</f>
        <v>0</v>
      </c>
      <c r="O806" s="12">
        <f ca="1">IF($K806="","",IFERROR(IF($L806="Net",$K806/(1-IF($N806="",0,$N806)/100),$K806),""))</f>
        <v>0</v>
      </c>
      <c r="P806" s="12">
        <f ca="1">IF($O806="","",$O806*IF($N806="",0,$N806)/100)</f>
        <v>0</v>
      </c>
      <c r="Q806" s="12">
        <f ca="1">IF($O806="","",$O806-$P806)</f>
        <v>0</v>
      </c>
    </row>
    <row r="807" spans="1:17">
      <c r="A807" s="8"/>
      <c r="C807" s="9"/>
      <c r="E807" s="9"/>
      <c r="H807" s="10"/>
      <c r="J807" s="11"/>
      <c r="K807" s="11"/>
      <c r="N807" s="4">
        <f ca="1">IF($M807="","",IFERROR(VLOOKUP($M807,Oranlar!$A$2:$B$8,2,FALSE),""))</f>
        <v>0</v>
      </c>
      <c r="O807" s="12">
        <f ca="1">IF($K807="","",IFERROR(IF($L807="Net",$K807/(1-IF($N807="",0,$N807)/100),$K807),""))</f>
        <v>0</v>
      </c>
      <c r="P807" s="12">
        <f ca="1">IF($O807="","",$O807*IF($N807="",0,$N807)/100)</f>
        <v>0</v>
      </c>
      <c r="Q807" s="12">
        <f ca="1">IF($O807="","",$O807-$P807)</f>
        <v>0</v>
      </c>
    </row>
    <row r="808" spans="1:17">
      <c r="A808" s="8"/>
      <c r="C808" s="9"/>
      <c r="E808" s="9"/>
      <c r="H808" s="10"/>
      <c r="J808" s="11"/>
      <c r="K808" s="11"/>
      <c r="N808" s="4">
        <f ca="1">IF($M808="","",IFERROR(VLOOKUP($M808,Oranlar!$A$2:$B$8,2,FALSE),""))</f>
        <v>0</v>
      </c>
      <c r="O808" s="12">
        <f ca="1">IF($K808="","",IFERROR(IF($L808="Net",$K808/(1-IF($N808="",0,$N808)/100),$K808),""))</f>
        <v>0</v>
      </c>
      <c r="P808" s="12">
        <f ca="1">IF($O808="","",$O808*IF($N808="",0,$N808)/100)</f>
        <v>0</v>
      </c>
      <c r="Q808" s="12">
        <f ca="1">IF($O808="","",$O808-$P808)</f>
        <v>0</v>
      </c>
    </row>
    <row r="809" spans="1:17">
      <c r="A809" s="8"/>
      <c r="C809" s="9"/>
      <c r="E809" s="9"/>
      <c r="H809" s="10"/>
      <c r="J809" s="11"/>
      <c r="K809" s="11"/>
      <c r="N809" s="4">
        <f ca="1">IF($M809="","",IFERROR(VLOOKUP($M809,Oranlar!$A$2:$B$8,2,FALSE),""))</f>
        <v>0</v>
      </c>
      <c r="O809" s="12">
        <f ca="1">IF($K809="","",IFERROR(IF($L809="Net",$K809/(1-IF($N809="",0,$N809)/100),$K809),""))</f>
        <v>0</v>
      </c>
      <c r="P809" s="12">
        <f ca="1">IF($O809="","",$O809*IF($N809="",0,$N809)/100)</f>
        <v>0</v>
      </c>
      <c r="Q809" s="12">
        <f ca="1">IF($O809="","",$O809-$P809)</f>
        <v>0</v>
      </c>
    </row>
    <row r="810" spans="1:17">
      <c r="A810" s="8"/>
      <c r="C810" s="9"/>
      <c r="E810" s="9"/>
      <c r="H810" s="10"/>
      <c r="J810" s="11"/>
      <c r="K810" s="11"/>
      <c r="N810" s="4">
        <f ca="1">IF($M810="","",IFERROR(VLOOKUP($M810,Oranlar!$A$2:$B$8,2,FALSE),""))</f>
        <v>0</v>
      </c>
      <c r="O810" s="12">
        <f ca="1">IF($K810="","",IFERROR(IF($L810="Net",$K810/(1-IF($N810="",0,$N810)/100),$K810),""))</f>
        <v>0</v>
      </c>
      <c r="P810" s="12">
        <f ca="1">IF($O810="","",$O810*IF($N810="",0,$N810)/100)</f>
        <v>0</v>
      </c>
      <c r="Q810" s="12">
        <f ca="1">IF($O810="","",$O810-$P810)</f>
        <v>0</v>
      </c>
    </row>
    <row r="811" spans="1:17">
      <c r="A811" s="8"/>
      <c r="C811" s="9"/>
      <c r="E811" s="9"/>
      <c r="H811" s="10"/>
      <c r="J811" s="11"/>
      <c r="K811" s="11"/>
      <c r="N811" s="4">
        <f ca="1">IF($M811="","",IFERROR(VLOOKUP($M811,Oranlar!$A$2:$B$8,2,FALSE),""))</f>
        <v>0</v>
      </c>
      <c r="O811" s="12">
        <f ca="1">IF($K811="","",IFERROR(IF($L811="Net",$K811/(1-IF($N811="",0,$N811)/100),$K811),""))</f>
        <v>0</v>
      </c>
      <c r="P811" s="12">
        <f ca="1">IF($O811="","",$O811*IF($N811="",0,$N811)/100)</f>
        <v>0</v>
      </c>
      <c r="Q811" s="12">
        <f ca="1">IF($O811="","",$O811-$P811)</f>
        <v>0</v>
      </c>
    </row>
    <row r="812" spans="1:17">
      <c r="A812" s="8"/>
      <c r="C812" s="9"/>
      <c r="E812" s="9"/>
      <c r="H812" s="10"/>
      <c r="J812" s="11"/>
      <c r="K812" s="11"/>
      <c r="N812" s="4">
        <f ca="1">IF($M812="","",IFERROR(VLOOKUP($M812,Oranlar!$A$2:$B$8,2,FALSE),""))</f>
        <v>0</v>
      </c>
      <c r="O812" s="12">
        <f ca="1">IF($K812="","",IFERROR(IF($L812="Net",$K812/(1-IF($N812="",0,$N812)/100),$K812),""))</f>
        <v>0</v>
      </c>
      <c r="P812" s="12">
        <f ca="1">IF($O812="","",$O812*IF($N812="",0,$N812)/100)</f>
        <v>0</v>
      </c>
      <c r="Q812" s="12">
        <f ca="1">IF($O812="","",$O812-$P812)</f>
        <v>0</v>
      </c>
    </row>
    <row r="813" spans="1:17">
      <c r="A813" s="8"/>
      <c r="C813" s="9"/>
      <c r="E813" s="9"/>
      <c r="H813" s="10"/>
      <c r="J813" s="11"/>
      <c r="K813" s="11"/>
      <c r="N813" s="4">
        <f ca="1">IF($M813="","",IFERROR(VLOOKUP($M813,Oranlar!$A$2:$B$8,2,FALSE),""))</f>
        <v>0</v>
      </c>
      <c r="O813" s="12">
        <f ca="1">IF($K813="","",IFERROR(IF($L813="Net",$K813/(1-IF($N813="",0,$N813)/100),$K813),""))</f>
        <v>0</v>
      </c>
      <c r="P813" s="12">
        <f ca="1">IF($O813="","",$O813*IF($N813="",0,$N813)/100)</f>
        <v>0</v>
      </c>
      <c r="Q813" s="12">
        <f ca="1">IF($O813="","",$O813-$P813)</f>
        <v>0</v>
      </c>
    </row>
    <row r="814" spans="1:17">
      <c r="A814" s="8"/>
      <c r="C814" s="9"/>
      <c r="E814" s="9"/>
      <c r="H814" s="10"/>
      <c r="J814" s="11"/>
      <c r="K814" s="11"/>
      <c r="N814" s="4">
        <f ca="1">IF($M814="","",IFERROR(VLOOKUP($M814,Oranlar!$A$2:$B$8,2,FALSE),""))</f>
        <v>0</v>
      </c>
      <c r="O814" s="12">
        <f ca="1">IF($K814="","",IFERROR(IF($L814="Net",$K814/(1-IF($N814="",0,$N814)/100),$K814),""))</f>
        <v>0</v>
      </c>
      <c r="P814" s="12">
        <f ca="1">IF($O814="","",$O814*IF($N814="",0,$N814)/100)</f>
        <v>0</v>
      </c>
      <c r="Q814" s="12">
        <f ca="1">IF($O814="","",$O814-$P814)</f>
        <v>0</v>
      </c>
    </row>
    <row r="815" spans="1:17">
      <c r="A815" s="8"/>
      <c r="C815" s="9"/>
      <c r="E815" s="9"/>
      <c r="H815" s="10"/>
      <c r="J815" s="11"/>
      <c r="K815" s="11"/>
      <c r="N815" s="4">
        <f ca="1">IF($M815="","",IFERROR(VLOOKUP($M815,Oranlar!$A$2:$B$8,2,FALSE),""))</f>
        <v>0</v>
      </c>
      <c r="O815" s="12">
        <f ca="1">IF($K815="","",IFERROR(IF($L815="Net",$K815/(1-IF($N815="",0,$N815)/100),$K815),""))</f>
        <v>0</v>
      </c>
      <c r="P815" s="12">
        <f ca="1">IF($O815="","",$O815*IF($N815="",0,$N815)/100)</f>
        <v>0</v>
      </c>
      <c r="Q815" s="12">
        <f ca="1">IF($O815="","",$O815-$P815)</f>
        <v>0</v>
      </c>
    </row>
    <row r="816" spans="1:17">
      <c r="A816" s="8"/>
      <c r="C816" s="9"/>
      <c r="E816" s="9"/>
      <c r="H816" s="10"/>
      <c r="J816" s="11"/>
      <c r="K816" s="11"/>
      <c r="N816" s="4">
        <f ca="1">IF($M816="","",IFERROR(VLOOKUP($M816,Oranlar!$A$2:$B$8,2,FALSE),""))</f>
        <v>0</v>
      </c>
      <c r="O816" s="12">
        <f ca="1">IF($K816="","",IFERROR(IF($L816="Net",$K816/(1-IF($N816="",0,$N816)/100),$K816),""))</f>
        <v>0</v>
      </c>
      <c r="P816" s="12">
        <f ca="1">IF($O816="","",$O816*IF($N816="",0,$N816)/100)</f>
        <v>0</v>
      </c>
      <c r="Q816" s="12">
        <f ca="1">IF($O816="","",$O816-$P816)</f>
        <v>0</v>
      </c>
    </row>
    <row r="817" spans="1:17">
      <c r="A817" s="8"/>
      <c r="C817" s="9"/>
      <c r="E817" s="9"/>
      <c r="H817" s="10"/>
      <c r="J817" s="11"/>
      <c r="K817" s="11"/>
      <c r="N817" s="4">
        <f ca="1">IF($M817="","",IFERROR(VLOOKUP($M817,Oranlar!$A$2:$B$8,2,FALSE),""))</f>
        <v>0</v>
      </c>
      <c r="O817" s="12">
        <f ca="1">IF($K817="","",IFERROR(IF($L817="Net",$K817/(1-IF($N817="",0,$N817)/100),$K817),""))</f>
        <v>0</v>
      </c>
      <c r="P817" s="12">
        <f ca="1">IF($O817="","",$O817*IF($N817="",0,$N817)/100)</f>
        <v>0</v>
      </c>
      <c r="Q817" s="12">
        <f ca="1">IF($O817="","",$O817-$P817)</f>
        <v>0</v>
      </c>
    </row>
    <row r="818" spans="1:17">
      <c r="A818" s="8"/>
      <c r="C818" s="9"/>
      <c r="E818" s="9"/>
      <c r="H818" s="10"/>
      <c r="J818" s="11"/>
      <c r="K818" s="11"/>
      <c r="N818" s="4">
        <f ca="1">IF($M818="","",IFERROR(VLOOKUP($M818,Oranlar!$A$2:$B$8,2,FALSE),""))</f>
        <v>0</v>
      </c>
      <c r="O818" s="12">
        <f ca="1">IF($K818="","",IFERROR(IF($L818="Net",$K818/(1-IF($N818="",0,$N818)/100),$K818),""))</f>
        <v>0</v>
      </c>
      <c r="P818" s="12">
        <f ca="1">IF($O818="","",$O818*IF($N818="",0,$N818)/100)</f>
        <v>0</v>
      </c>
      <c r="Q818" s="12">
        <f ca="1">IF($O818="","",$O818-$P818)</f>
        <v>0</v>
      </c>
    </row>
    <row r="819" spans="1:17">
      <c r="A819" s="8"/>
      <c r="C819" s="9"/>
      <c r="E819" s="9"/>
      <c r="H819" s="10"/>
      <c r="J819" s="11"/>
      <c r="K819" s="11"/>
      <c r="N819" s="4">
        <f ca="1">IF($M819="","",IFERROR(VLOOKUP($M819,Oranlar!$A$2:$B$8,2,FALSE),""))</f>
        <v>0</v>
      </c>
      <c r="O819" s="12">
        <f ca="1">IF($K819="","",IFERROR(IF($L819="Net",$K819/(1-IF($N819="",0,$N819)/100),$K819),""))</f>
        <v>0</v>
      </c>
      <c r="P819" s="12">
        <f ca="1">IF($O819="","",$O819*IF($N819="",0,$N819)/100)</f>
        <v>0</v>
      </c>
      <c r="Q819" s="12">
        <f ca="1">IF($O819="","",$O819-$P819)</f>
        <v>0</v>
      </c>
    </row>
    <row r="820" spans="1:17">
      <c r="A820" s="8"/>
      <c r="C820" s="9"/>
      <c r="E820" s="9"/>
      <c r="H820" s="10"/>
      <c r="J820" s="11"/>
      <c r="K820" s="11"/>
      <c r="N820" s="4">
        <f ca="1">IF($M820="","",IFERROR(VLOOKUP($M820,Oranlar!$A$2:$B$8,2,FALSE),""))</f>
        <v>0</v>
      </c>
      <c r="O820" s="12">
        <f ca="1">IF($K820="","",IFERROR(IF($L820="Net",$K820/(1-IF($N820="",0,$N820)/100),$K820),""))</f>
        <v>0</v>
      </c>
      <c r="P820" s="12">
        <f ca="1">IF($O820="","",$O820*IF($N820="",0,$N820)/100)</f>
        <v>0</v>
      </c>
      <c r="Q820" s="12">
        <f ca="1">IF($O820="","",$O820-$P820)</f>
        <v>0</v>
      </c>
    </row>
    <row r="821" spans="1:17">
      <c r="A821" s="8"/>
      <c r="C821" s="9"/>
      <c r="E821" s="9"/>
      <c r="H821" s="10"/>
      <c r="J821" s="11"/>
      <c r="K821" s="11"/>
      <c r="N821" s="4">
        <f ca="1">IF($M821="","",IFERROR(VLOOKUP($M821,Oranlar!$A$2:$B$8,2,FALSE),""))</f>
        <v>0</v>
      </c>
      <c r="O821" s="12">
        <f ca="1">IF($K821="","",IFERROR(IF($L821="Net",$K821/(1-IF($N821="",0,$N821)/100),$K821),""))</f>
        <v>0</v>
      </c>
      <c r="P821" s="12">
        <f ca="1">IF($O821="","",$O821*IF($N821="",0,$N821)/100)</f>
        <v>0</v>
      </c>
      <c r="Q821" s="12">
        <f ca="1">IF($O821="","",$O821-$P821)</f>
        <v>0</v>
      </c>
    </row>
    <row r="822" spans="1:17">
      <c r="A822" s="8"/>
      <c r="C822" s="9"/>
      <c r="E822" s="9"/>
      <c r="H822" s="10"/>
      <c r="J822" s="11"/>
      <c r="K822" s="11"/>
      <c r="N822" s="4">
        <f ca="1">IF($M822="","",IFERROR(VLOOKUP($M822,Oranlar!$A$2:$B$8,2,FALSE),""))</f>
        <v>0</v>
      </c>
      <c r="O822" s="12">
        <f ca="1">IF($K822="","",IFERROR(IF($L822="Net",$K822/(1-IF($N822="",0,$N822)/100),$K822),""))</f>
        <v>0</v>
      </c>
      <c r="P822" s="12">
        <f ca="1">IF($O822="","",$O822*IF($N822="",0,$N822)/100)</f>
        <v>0</v>
      </c>
      <c r="Q822" s="12">
        <f ca="1">IF($O822="","",$O822-$P822)</f>
        <v>0</v>
      </c>
    </row>
    <row r="823" spans="1:17">
      <c r="A823" s="8"/>
      <c r="C823" s="9"/>
      <c r="E823" s="9"/>
      <c r="H823" s="10"/>
      <c r="J823" s="11"/>
      <c r="K823" s="11"/>
      <c r="N823" s="4">
        <f ca="1">IF($M823="","",IFERROR(VLOOKUP($M823,Oranlar!$A$2:$B$8,2,FALSE),""))</f>
        <v>0</v>
      </c>
      <c r="O823" s="12">
        <f ca="1">IF($K823="","",IFERROR(IF($L823="Net",$K823/(1-IF($N823="",0,$N823)/100),$K823),""))</f>
        <v>0</v>
      </c>
      <c r="P823" s="12">
        <f ca="1">IF($O823="","",$O823*IF($N823="",0,$N823)/100)</f>
        <v>0</v>
      </c>
      <c r="Q823" s="12">
        <f ca="1">IF($O823="","",$O823-$P823)</f>
        <v>0</v>
      </c>
    </row>
    <row r="824" spans="1:17">
      <c r="A824" s="8"/>
      <c r="C824" s="9"/>
      <c r="E824" s="9"/>
      <c r="H824" s="10"/>
      <c r="J824" s="11"/>
      <c r="K824" s="11"/>
      <c r="N824" s="4">
        <f ca="1">IF($M824="","",IFERROR(VLOOKUP($M824,Oranlar!$A$2:$B$8,2,FALSE),""))</f>
        <v>0</v>
      </c>
      <c r="O824" s="12">
        <f ca="1">IF($K824="","",IFERROR(IF($L824="Net",$K824/(1-IF($N824="",0,$N824)/100),$K824),""))</f>
        <v>0</v>
      </c>
      <c r="P824" s="12">
        <f ca="1">IF($O824="","",$O824*IF($N824="",0,$N824)/100)</f>
        <v>0</v>
      </c>
      <c r="Q824" s="12">
        <f ca="1">IF($O824="","",$O824-$P824)</f>
        <v>0</v>
      </c>
    </row>
    <row r="825" spans="1:17">
      <c r="A825" s="8"/>
      <c r="C825" s="9"/>
      <c r="E825" s="9"/>
      <c r="H825" s="10"/>
      <c r="J825" s="11"/>
      <c r="K825" s="11"/>
      <c r="N825" s="4">
        <f ca="1">IF($M825="","",IFERROR(VLOOKUP($M825,Oranlar!$A$2:$B$8,2,FALSE),""))</f>
        <v>0</v>
      </c>
      <c r="O825" s="12">
        <f ca="1">IF($K825="","",IFERROR(IF($L825="Net",$K825/(1-IF($N825="",0,$N825)/100),$K825),""))</f>
        <v>0</v>
      </c>
      <c r="P825" s="12">
        <f ca="1">IF($O825="","",$O825*IF($N825="",0,$N825)/100)</f>
        <v>0</v>
      </c>
      <c r="Q825" s="12">
        <f ca="1">IF($O825="","",$O825-$P825)</f>
        <v>0</v>
      </c>
    </row>
    <row r="826" spans="1:17">
      <c r="A826" s="8"/>
      <c r="C826" s="9"/>
      <c r="E826" s="9"/>
      <c r="H826" s="10"/>
      <c r="J826" s="11"/>
      <c r="K826" s="11"/>
      <c r="N826" s="4">
        <f ca="1">IF($M826="","",IFERROR(VLOOKUP($M826,Oranlar!$A$2:$B$8,2,FALSE),""))</f>
        <v>0</v>
      </c>
      <c r="O826" s="12">
        <f ca="1">IF($K826="","",IFERROR(IF($L826="Net",$K826/(1-IF($N826="",0,$N826)/100),$K826),""))</f>
        <v>0</v>
      </c>
      <c r="P826" s="12">
        <f ca="1">IF($O826="","",$O826*IF($N826="",0,$N826)/100)</f>
        <v>0</v>
      </c>
      <c r="Q826" s="12">
        <f ca="1">IF($O826="","",$O826-$P826)</f>
        <v>0</v>
      </c>
    </row>
    <row r="827" spans="1:17">
      <c r="A827" s="8"/>
      <c r="C827" s="9"/>
      <c r="E827" s="9"/>
      <c r="H827" s="10"/>
      <c r="J827" s="11"/>
      <c r="K827" s="11"/>
      <c r="N827" s="4">
        <f ca="1">IF($M827="","",IFERROR(VLOOKUP($M827,Oranlar!$A$2:$B$8,2,FALSE),""))</f>
        <v>0</v>
      </c>
      <c r="O827" s="12">
        <f ca="1">IF($K827="","",IFERROR(IF($L827="Net",$K827/(1-IF($N827="",0,$N827)/100),$K827),""))</f>
        <v>0</v>
      </c>
      <c r="P827" s="12">
        <f ca="1">IF($O827="","",$O827*IF($N827="",0,$N827)/100)</f>
        <v>0</v>
      </c>
      <c r="Q827" s="12">
        <f ca="1">IF($O827="","",$O827-$P827)</f>
        <v>0</v>
      </c>
    </row>
    <row r="828" spans="1:17">
      <c r="A828" s="8"/>
      <c r="C828" s="9"/>
      <c r="E828" s="9"/>
      <c r="H828" s="10"/>
      <c r="J828" s="11"/>
      <c r="K828" s="11"/>
      <c r="N828" s="4">
        <f ca="1">IF($M828="","",IFERROR(VLOOKUP($M828,Oranlar!$A$2:$B$8,2,FALSE),""))</f>
        <v>0</v>
      </c>
      <c r="O828" s="12">
        <f ca="1">IF($K828="","",IFERROR(IF($L828="Net",$K828/(1-IF($N828="",0,$N828)/100),$K828),""))</f>
        <v>0</v>
      </c>
      <c r="P828" s="12">
        <f ca="1">IF($O828="","",$O828*IF($N828="",0,$N828)/100)</f>
        <v>0</v>
      </c>
      <c r="Q828" s="12">
        <f ca="1">IF($O828="","",$O828-$P828)</f>
        <v>0</v>
      </c>
    </row>
    <row r="829" spans="1:17">
      <c r="A829" s="8"/>
      <c r="C829" s="9"/>
      <c r="E829" s="9"/>
      <c r="H829" s="10"/>
      <c r="J829" s="11"/>
      <c r="K829" s="11"/>
      <c r="N829" s="4">
        <f ca="1">IF($M829="","",IFERROR(VLOOKUP($M829,Oranlar!$A$2:$B$8,2,FALSE),""))</f>
        <v>0</v>
      </c>
      <c r="O829" s="12">
        <f ca="1">IF($K829="","",IFERROR(IF($L829="Net",$K829/(1-IF($N829="",0,$N829)/100),$K829),""))</f>
        <v>0</v>
      </c>
      <c r="P829" s="12">
        <f ca="1">IF($O829="","",$O829*IF($N829="",0,$N829)/100)</f>
        <v>0</v>
      </c>
      <c r="Q829" s="12">
        <f ca="1">IF($O829="","",$O829-$P829)</f>
        <v>0</v>
      </c>
    </row>
    <row r="830" spans="1:17">
      <c r="A830" s="8"/>
      <c r="C830" s="9"/>
      <c r="E830" s="9"/>
      <c r="H830" s="10"/>
      <c r="J830" s="11"/>
      <c r="K830" s="11"/>
      <c r="N830" s="4">
        <f ca="1">IF($M830="","",IFERROR(VLOOKUP($M830,Oranlar!$A$2:$B$8,2,FALSE),""))</f>
        <v>0</v>
      </c>
      <c r="O830" s="12">
        <f ca="1">IF($K830="","",IFERROR(IF($L830="Net",$K830/(1-IF($N830="",0,$N830)/100),$K830),""))</f>
        <v>0</v>
      </c>
      <c r="P830" s="12">
        <f ca="1">IF($O830="","",$O830*IF($N830="",0,$N830)/100)</f>
        <v>0</v>
      </c>
      <c r="Q830" s="12">
        <f ca="1">IF($O830="","",$O830-$P830)</f>
        <v>0</v>
      </c>
    </row>
    <row r="831" spans="1:17">
      <c r="A831" s="8"/>
      <c r="C831" s="9"/>
      <c r="E831" s="9"/>
      <c r="H831" s="10"/>
      <c r="J831" s="11"/>
      <c r="K831" s="11"/>
      <c r="N831" s="4">
        <f ca="1">IF($M831="","",IFERROR(VLOOKUP($M831,Oranlar!$A$2:$B$8,2,FALSE),""))</f>
        <v>0</v>
      </c>
      <c r="O831" s="12">
        <f ca="1">IF($K831="","",IFERROR(IF($L831="Net",$K831/(1-IF($N831="",0,$N831)/100),$K831),""))</f>
        <v>0</v>
      </c>
      <c r="P831" s="12">
        <f ca="1">IF($O831="","",$O831*IF($N831="",0,$N831)/100)</f>
        <v>0</v>
      </c>
      <c r="Q831" s="12">
        <f ca="1">IF($O831="","",$O831-$P831)</f>
        <v>0</v>
      </c>
    </row>
    <row r="832" spans="1:17">
      <c r="A832" s="8"/>
      <c r="C832" s="9"/>
      <c r="E832" s="9"/>
      <c r="H832" s="10"/>
      <c r="J832" s="11"/>
      <c r="K832" s="11"/>
      <c r="N832" s="4">
        <f ca="1">IF($M832="","",IFERROR(VLOOKUP($M832,Oranlar!$A$2:$B$8,2,FALSE),""))</f>
        <v>0</v>
      </c>
      <c r="O832" s="12">
        <f ca="1">IF($K832="","",IFERROR(IF($L832="Net",$K832/(1-IF($N832="",0,$N832)/100),$K832),""))</f>
        <v>0</v>
      </c>
      <c r="P832" s="12">
        <f ca="1">IF($O832="","",$O832*IF($N832="",0,$N832)/100)</f>
        <v>0</v>
      </c>
      <c r="Q832" s="12">
        <f ca="1">IF($O832="","",$O832-$P832)</f>
        <v>0</v>
      </c>
    </row>
    <row r="833" spans="1:17">
      <c r="A833" s="8"/>
      <c r="C833" s="9"/>
      <c r="E833" s="9"/>
      <c r="H833" s="10"/>
      <c r="J833" s="11"/>
      <c r="K833" s="11"/>
      <c r="N833" s="4">
        <f ca="1">IF($M833="","",IFERROR(VLOOKUP($M833,Oranlar!$A$2:$B$8,2,FALSE),""))</f>
        <v>0</v>
      </c>
      <c r="O833" s="12">
        <f ca="1">IF($K833="","",IFERROR(IF($L833="Net",$K833/(1-IF($N833="",0,$N833)/100),$K833),""))</f>
        <v>0</v>
      </c>
      <c r="P833" s="12">
        <f ca="1">IF($O833="","",$O833*IF($N833="",0,$N833)/100)</f>
        <v>0</v>
      </c>
      <c r="Q833" s="12">
        <f ca="1">IF($O833="","",$O833-$P833)</f>
        <v>0</v>
      </c>
    </row>
    <row r="834" spans="1:17">
      <c r="A834" s="8"/>
      <c r="C834" s="9"/>
      <c r="E834" s="9"/>
      <c r="H834" s="10"/>
      <c r="J834" s="11"/>
      <c r="K834" s="11"/>
      <c r="N834" s="4">
        <f ca="1">IF($M834="","",IFERROR(VLOOKUP($M834,Oranlar!$A$2:$B$8,2,FALSE),""))</f>
        <v>0</v>
      </c>
      <c r="O834" s="12">
        <f ca="1">IF($K834="","",IFERROR(IF($L834="Net",$K834/(1-IF($N834="",0,$N834)/100),$K834),""))</f>
        <v>0</v>
      </c>
      <c r="P834" s="12">
        <f ca="1">IF($O834="","",$O834*IF($N834="",0,$N834)/100)</f>
        <v>0</v>
      </c>
      <c r="Q834" s="12">
        <f ca="1">IF($O834="","",$O834-$P834)</f>
        <v>0</v>
      </c>
    </row>
    <row r="835" spans="1:17">
      <c r="A835" s="8"/>
      <c r="C835" s="9"/>
      <c r="E835" s="9"/>
      <c r="H835" s="10"/>
      <c r="J835" s="11"/>
      <c r="K835" s="11"/>
      <c r="N835" s="4">
        <f ca="1">IF($M835="","",IFERROR(VLOOKUP($M835,Oranlar!$A$2:$B$8,2,FALSE),""))</f>
        <v>0</v>
      </c>
      <c r="O835" s="12">
        <f ca="1">IF($K835="","",IFERROR(IF($L835="Net",$K835/(1-IF($N835="",0,$N835)/100),$K835),""))</f>
        <v>0</v>
      </c>
      <c r="P835" s="12">
        <f ca="1">IF($O835="","",$O835*IF($N835="",0,$N835)/100)</f>
        <v>0</v>
      </c>
      <c r="Q835" s="12">
        <f ca="1">IF($O835="","",$O835-$P835)</f>
        <v>0</v>
      </c>
    </row>
    <row r="836" spans="1:17">
      <c r="A836" s="8"/>
      <c r="C836" s="9"/>
      <c r="E836" s="9"/>
      <c r="H836" s="10"/>
      <c r="J836" s="11"/>
      <c r="K836" s="11"/>
      <c r="N836" s="4">
        <f ca="1">IF($M836="","",IFERROR(VLOOKUP($M836,Oranlar!$A$2:$B$8,2,FALSE),""))</f>
        <v>0</v>
      </c>
      <c r="O836" s="12">
        <f ca="1">IF($K836="","",IFERROR(IF($L836="Net",$K836/(1-IF($N836="",0,$N836)/100),$K836),""))</f>
        <v>0</v>
      </c>
      <c r="P836" s="12">
        <f ca="1">IF($O836="","",$O836*IF($N836="",0,$N836)/100)</f>
        <v>0</v>
      </c>
      <c r="Q836" s="12">
        <f ca="1">IF($O836="","",$O836-$P836)</f>
        <v>0</v>
      </c>
    </row>
    <row r="837" spans="1:17">
      <c r="A837" s="8"/>
      <c r="C837" s="9"/>
      <c r="E837" s="9"/>
      <c r="H837" s="10"/>
      <c r="J837" s="11"/>
      <c r="K837" s="11"/>
      <c r="N837" s="4">
        <f ca="1">IF($M837="","",IFERROR(VLOOKUP($M837,Oranlar!$A$2:$B$8,2,FALSE),""))</f>
        <v>0</v>
      </c>
      <c r="O837" s="12">
        <f ca="1">IF($K837="","",IFERROR(IF($L837="Net",$K837/(1-IF($N837="",0,$N837)/100),$K837),""))</f>
        <v>0</v>
      </c>
      <c r="P837" s="12">
        <f ca="1">IF($O837="","",$O837*IF($N837="",0,$N837)/100)</f>
        <v>0</v>
      </c>
      <c r="Q837" s="12">
        <f ca="1">IF($O837="","",$O837-$P837)</f>
        <v>0</v>
      </c>
    </row>
    <row r="838" spans="1:17">
      <c r="A838" s="8"/>
      <c r="C838" s="9"/>
      <c r="E838" s="9"/>
      <c r="H838" s="10"/>
      <c r="J838" s="11"/>
      <c r="K838" s="11"/>
      <c r="N838" s="4">
        <f ca="1">IF($M838="","",IFERROR(VLOOKUP($M838,Oranlar!$A$2:$B$8,2,FALSE),""))</f>
        <v>0</v>
      </c>
      <c r="O838" s="12">
        <f ca="1">IF($K838="","",IFERROR(IF($L838="Net",$K838/(1-IF($N838="",0,$N838)/100),$K838),""))</f>
        <v>0</v>
      </c>
      <c r="P838" s="12">
        <f ca="1">IF($O838="","",$O838*IF($N838="",0,$N838)/100)</f>
        <v>0</v>
      </c>
      <c r="Q838" s="12">
        <f ca="1">IF($O838="","",$O838-$P838)</f>
        <v>0</v>
      </c>
    </row>
    <row r="839" spans="1:17">
      <c r="A839" s="8"/>
      <c r="C839" s="9"/>
      <c r="E839" s="9"/>
      <c r="H839" s="10"/>
      <c r="J839" s="11"/>
      <c r="K839" s="11"/>
      <c r="N839" s="4">
        <f ca="1">IF($M839="","",IFERROR(VLOOKUP($M839,Oranlar!$A$2:$B$8,2,FALSE),""))</f>
        <v>0</v>
      </c>
      <c r="O839" s="12">
        <f ca="1">IF($K839="","",IFERROR(IF($L839="Net",$K839/(1-IF($N839="",0,$N839)/100),$K839),""))</f>
        <v>0</v>
      </c>
      <c r="P839" s="12">
        <f ca="1">IF($O839="","",$O839*IF($N839="",0,$N839)/100)</f>
        <v>0</v>
      </c>
      <c r="Q839" s="12">
        <f ca="1">IF($O839="","",$O839-$P839)</f>
        <v>0</v>
      </c>
    </row>
    <row r="840" spans="1:17">
      <c r="A840" s="8"/>
      <c r="C840" s="9"/>
      <c r="E840" s="9"/>
      <c r="H840" s="10"/>
      <c r="J840" s="11"/>
      <c r="K840" s="11"/>
      <c r="N840" s="4">
        <f ca="1">IF($M840="","",IFERROR(VLOOKUP($M840,Oranlar!$A$2:$B$8,2,FALSE),""))</f>
        <v>0</v>
      </c>
      <c r="O840" s="12">
        <f ca="1">IF($K840="","",IFERROR(IF($L840="Net",$K840/(1-IF($N840="",0,$N840)/100),$K840),""))</f>
        <v>0</v>
      </c>
      <c r="P840" s="12">
        <f ca="1">IF($O840="","",$O840*IF($N840="",0,$N840)/100)</f>
        <v>0</v>
      </c>
      <c r="Q840" s="12">
        <f ca="1">IF($O840="","",$O840-$P840)</f>
        <v>0</v>
      </c>
    </row>
    <row r="841" spans="1:17">
      <c r="A841" s="8"/>
      <c r="C841" s="9"/>
      <c r="E841" s="9"/>
      <c r="H841" s="10"/>
      <c r="J841" s="11"/>
      <c r="K841" s="11"/>
      <c r="N841" s="4">
        <f ca="1">IF($M841="","",IFERROR(VLOOKUP($M841,Oranlar!$A$2:$B$8,2,FALSE),""))</f>
        <v>0</v>
      </c>
      <c r="O841" s="12">
        <f ca="1">IF($K841="","",IFERROR(IF($L841="Net",$K841/(1-IF($N841="",0,$N841)/100),$K841),""))</f>
        <v>0</v>
      </c>
      <c r="P841" s="12">
        <f ca="1">IF($O841="","",$O841*IF($N841="",0,$N841)/100)</f>
        <v>0</v>
      </c>
      <c r="Q841" s="12">
        <f ca="1">IF($O841="","",$O841-$P841)</f>
        <v>0</v>
      </c>
    </row>
    <row r="842" spans="1:17">
      <c r="A842" s="8"/>
      <c r="C842" s="9"/>
      <c r="E842" s="9"/>
      <c r="H842" s="10"/>
      <c r="J842" s="11"/>
      <c r="K842" s="11"/>
      <c r="N842" s="4">
        <f ca="1">IF($M842="","",IFERROR(VLOOKUP($M842,Oranlar!$A$2:$B$8,2,FALSE),""))</f>
        <v>0</v>
      </c>
      <c r="O842" s="12">
        <f ca="1">IF($K842="","",IFERROR(IF($L842="Net",$K842/(1-IF($N842="",0,$N842)/100),$K842),""))</f>
        <v>0</v>
      </c>
      <c r="P842" s="12">
        <f ca="1">IF($O842="","",$O842*IF($N842="",0,$N842)/100)</f>
        <v>0</v>
      </c>
      <c r="Q842" s="12">
        <f ca="1">IF($O842="","",$O842-$P842)</f>
        <v>0</v>
      </c>
    </row>
    <row r="843" spans="1:17">
      <c r="A843" s="8"/>
      <c r="C843" s="9"/>
      <c r="E843" s="9"/>
      <c r="H843" s="10"/>
      <c r="J843" s="11"/>
      <c r="K843" s="11"/>
      <c r="N843" s="4">
        <f ca="1">IF($M843="","",IFERROR(VLOOKUP($M843,Oranlar!$A$2:$B$8,2,FALSE),""))</f>
        <v>0</v>
      </c>
      <c r="O843" s="12">
        <f ca="1">IF($K843="","",IFERROR(IF($L843="Net",$K843/(1-IF($N843="",0,$N843)/100),$K843),""))</f>
        <v>0</v>
      </c>
      <c r="P843" s="12">
        <f ca="1">IF($O843="","",$O843*IF($N843="",0,$N843)/100)</f>
        <v>0</v>
      </c>
      <c r="Q843" s="12">
        <f ca="1">IF($O843="","",$O843-$P843)</f>
        <v>0</v>
      </c>
    </row>
    <row r="844" spans="1:17">
      <c r="A844" s="8"/>
      <c r="C844" s="9"/>
      <c r="E844" s="9"/>
      <c r="H844" s="10"/>
      <c r="J844" s="11"/>
      <c r="K844" s="11"/>
      <c r="N844" s="4">
        <f ca="1">IF($M844="","",IFERROR(VLOOKUP($M844,Oranlar!$A$2:$B$8,2,FALSE),""))</f>
        <v>0</v>
      </c>
      <c r="O844" s="12">
        <f ca="1">IF($K844="","",IFERROR(IF($L844="Net",$K844/(1-IF($N844="",0,$N844)/100),$K844),""))</f>
        <v>0</v>
      </c>
      <c r="P844" s="12">
        <f ca="1">IF($O844="","",$O844*IF($N844="",0,$N844)/100)</f>
        <v>0</v>
      </c>
      <c r="Q844" s="12">
        <f ca="1">IF($O844="","",$O844-$P844)</f>
        <v>0</v>
      </c>
    </row>
    <row r="845" spans="1:17">
      <c r="A845" s="8"/>
      <c r="C845" s="9"/>
      <c r="E845" s="9"/>
      <c r="H845" s="10"/>
      <c r="J845" s="11"/>
      <c r="K845" s="11"/>
      <c r="N845" s="4">
        <f ca="1">IF($M845="","",IFERROR(VLOOKUP($M845,Oranlar!$A$2:$B$8,2,FALSE),""))</f>
        <v>0</v>
      </c>
      <c r="O845" s="12">
        <f ca="1">IF($K845="","",IFERROR(IF($L845="Net",$K845/(1-IF($N845="",0,$N845)/100),$K845),""))</f>
        <v>0</v>
      </c>
      <c r="P845" s="12">
        <f ca="1">IF($O845="","",$O845*IF($N845="",0,$N845)/100)</f>
        <v>0</v>
      </c>
      <c r="Q845" s="12">
        <f ca="1">IF($O845="","",$O845-$P845)</f>
        <v>0</v>
      </c>
    </row>
    <row r="846" spans="1:17">
      <c r="A846" s="8"/>
      <c r="C846" s="9"/>
      <c r="E846" s="9"/>
      <c r="H846" s="10"/>
      <c r="J846" s="11"/>
      <c r="K846" s="11"/>
      <c r="N846" s="4">
        <f ca="1">IF($M846="","",IFERROR(VLOOKUP($M846,Oranlar!$A$2:$B$8,2,FALSE),""))</f>
        <v>0</v>
      </c>
      <c r="O846" s="12">
        <f ca="1">IF($K846="","",IFERROR(IF($L846="Net",$K846/(1-IF($N846="",0,$N846)/100),$K846),""))</f>
        <v>0</v>
      </c>
      <c r="P846" s="12">
        <f ca="1">IF($O846="","",$O846*IF($N846="",0,$N846)/100)</f>
        <v>0</v>
      </c>
      <c r="Q846" s="12">
        <f ca="1">IF($O846="","",$O846-$P846)</f>
        <v>0</v>
      </c>
    </row>
    <row r="847" spans="1:17">
      <c r="A847" s="8"/>
      <c r="C847" s="9"/>
      <c r="E847" s="9"/>
      <c r="H847" s="10"/>
      <c r="J847" s="11"/>
      <c r="K847" s="11"/>
      <c r="N847" s="4">
        <f ca="1">IF($M847="","",IFERROR(VLOOKUP($M847,Oranlar!$A$2:$B$8,2,FALSE),""))</f>
        <v>0</v>
      </c>
      <c r="O847" s="12">
        <f ca="1">IF($K847="","",IFERROR(IF($L847="Net",$K847/(1-IF($N847="",0,$N847)/100),$K847),""))</f>
        <v>0</v>
      </c>
      <c r="P847" s="12">
        <f ca="1">IF($O847="","",$O847*IF($N847="",0,$N847)/100)</f>
        <v>0</v>
      </c>
      <c r="Q847" s="12">
        <f ca="1">IF($O847="","",$O847-$P847)</f>
        <v>0</v>
      </c>
    </row>
    <row r="848" spans="1:17">
      <c r="A848" s="8"/>
      <c r="C848" s="9"/>
      <c r="E848" s="9"/>
      <c r="H848" s="10"/>
      <c r="J848" s="11"/>
      <c r="K848" s="11"/>
      <c r="N848" s="4">
        <f ca="1">IF($M848="","",IFERROR(VLOOKUP($M848,Oranlar!$A$2:$B$8,2,FALSE),""))</f>
        <v>0</v>
      </c>
      <c r="O848" s="12">
        <f ca="1">IF($K848="","",IFERROR(IF($L848="Net",$K848/(1-IF($N848="",0,$N848)/100),$K848),""))</f>
        <v>0</v>
      </c>
      <c r="P848" s="12">
        <f ca="1">IF($O848="","",$O848*IF($N848="",0,$N848)/100)</f>
        <v>0</v>
      </c>
      <c r="Q848" s="12">
        <f ca="1">IF($O848="","",$O848-$P848)</f>
        <v>0</v>
      </c>
    </row>
    <row r="849" spans="1:17">
      <c r="A849" s="8"/>
      <c r="C849" s="9"/>
      <c r="E849" s="9"/>
      <c r="H849" s="10"/>
      <c r="J849" s="11"/>
      <c r="K849" s="11"/>
      <c r="N849" s="4">
        <f ca="1">IF($M849="","",IFERROR(VLOOKUP($M849,Oranlar!$A$2:$B$8,2,FALSE),""))</f>
        <v>0</v>
      </c>
      <c r="O849" s="12">
        <f ca="1">IF($K849="","",IFERROR(IF($L849="Net",$K849/(1-IF($N849="",0,$N849)/100),$K849),""))</f>
        <v>0</v>
      </c>
      <c r="P849" s="12">
        <f ca="1">IF($O849="","",$O849*IF($N849="",0,$N849)/100)</f>
        <v>0</v>
      </c>
      <c r="Q849" s="12">
        <f ca="1">IF($O849="","",$O849-$P849)</f>
        <v>0</v>
      </c>
    </row>
    <row r="850" spans="1:17">
      <c r="A850" s="8"/>
      <c r="C850" s="9"/>
      <c r="E850" s="9"/>
      <c r="H850" s="10"/>
      <c r="J850" s="11"/>
      <c r="K850" s="11"/>
      <c r="N850" s="4">
        <f ca="1">IF($M850="","",IFERROR(VLOOKUP($M850,Oranlar!$A$2:$B$8,2,FALSE),""))</f>
        <v>0</v>
      </c>
      <c r="O850" s="12">
        <f ca="1">IF($K850="","",IFERROR(IF($L850="Net",$K850/(1-IF($N850="",0,$N850)/100),$K850),""))</f>
        <v>0</v>
      </c>
      <c r="P850" s="12">
        <f ca="1">IF($O850="","",$O850*IF($N850="",0,$N850)/100)</f>
        <v>0</v>
      </c>
      <c r="Q850" s="12">
        <f ca="1">IF($O850="","",$O850-$P850)</f>
        <v>0</v>
      </c>
    </row>
    <row r="851" spans="1:17">
      <c r="A851" s="8"/>
      <c r="C851" s="9"/>
      <c r="E851" s="9"/>
      <c r="H851" s="10"/>
      <c r="J851" s="11"/>
      <c r="K851" s="11"/>
      <c r="N851" s="4">
        <f ca="1">IF($M851="","",IFERROR(VLOOKUP($M851,Oranlar!$A$2:$B$8,2,FALSE),""))</f>
        <v>0</v>
      </c>
      <c r="O851" s="12">
        <f ca="1">IF($K851="","",IFERROR(IF($L851="Net",$K851/(1-IF($N851="",0,$N851)/100),$K851),""))</f>
        <v>0</v>
      </c>
      <c r="P851" s="12">
        <f ca="1">IF($O851="","",$O851*IF($N851="",0,$N851)/100)</f>
        <v>0</v>
      </c>
      <c r="Q851" s="12">
        <f ca="1">IF($O851="","",$O851-$P851)</f>
        <v>0</v>
      </c>
    </row>
    <row r="852" spans="1:17">
      <c r="A852" s="8"/>
      <c r="C852" s="9"/>
      <c r="E852" s="9"/>
      <c r="H852" s="10"/>
      <c r="J852" s="11"/>
      <c r="K852" s="11"/>
      <c r="N852" s="4">
        <f ca="1">IF($M852="","",IFERROR(VLOOKUP($M852,Oranlar!$A$2:$B$8,2,FALSE),""))</f>
        <v>0</v>
      </c>
      <c r="O852" s="12">
        <f ca="1">IF($K852="","",IFERROR(IF($L852="Net",$K852/(1-IF($N852="",0,$N852)/100),$K852),""))</f>
        <v>0</v>
      </c>
      <c r="P852" s="12">
        <f ca="1">IF($O852="","",$O852*IF($N852="",0,$N852)/100)</f>
        <v>0</v>
      </c>
      <c r="Q852" s="12">
        <f ca="1">IF($O852="","",$O852-$P852)</f>
        <v>0</v>
      </c>
    </row>
    <row r="853" spans="1:17">
      <c r="A853" s="8"/>
      <c r="C853" s="9"/>
      <c r="E853" s="9"/>
      <c r="H853" s="10"/>
      <c r="J853" s="11"/>
      <c r="K853" s="11"/>
      <c r="N853" s="4">
        <f ca="1">IF($M853="","",IFERROR(VLOOKUP($M853,Oranlar!$A$2:$B$8,2,FALSE),""))</f>
        <v>0</v>
      </c>
      <c r="O853" s="12">
        <f ca="1">IF($K853="","",IFERROR(IF($L853="Net",$K853/(1-IF($N853="",0,$N853)/100),$K853),""))</f>
        <v>0</v>
      </c>
      <c r="P853" s="12">
        <f ca="1">IF($O853="","",$O853*IF($N853="",0,$N853)/100)</f>
        <v>0</v>
      </c>
      <c r="Q853" s="12">
        <f ca="1">IF($O853="","",$O853-$P853)</f>
        <v>0</v>
      </c>
    </row>
    <row r="854" spans="1:17">
      <c r="A854" s="8"/>
      <c r="C854" s="9"/>
      <c r="E854" s="9"/>
      <c r="H854" s="10"/>
      <c r="J854" s="11"/>
      <c r="K854" s="11"/>
      <c r="N854" s="4">
        <f ca="1">IF($M854="","",IFERROR(VLOOKUP($M854,Oranlar!$A$2:$B$8,2,FALSE),""))</f>
        <v>0</v>
      </c>
      <c r="O854" s="12">
        <f ca="1">IF($K854="","",IFERROR(IF($L854="Net",$K854/(1-IF($N854="",0,$N854)/100),$K854),""))</f>
        <v>0</v>
      </c>
      <c r="P854" s="12">
        <f ca="1">IF($O854="","",$O854*IF($N854="",0,$N854)/100)</f>
        <v>0</v>
      </c>
      <c r="Q854" s="12">
        <f ca="1">IF($O854="","",$O854-$P854)</f>
        <v>0</v>
      </c>
    </row>
    <row r="855" spans="1:17">
      <c r="A855" s="8"/>
      <c r="C855" s="9"/>
      <c r="E855" s="9"/>
      <c r="H855" s="10"/>
      <c r="J855" s="11"/>
      <c r="K855" s="11"/>
      <c r="N855" s="4">
        <f ca="1">IF($M855="","",IFERROR(VLOOKUP($M855,Oranlar!$A$2:$B$8,2,FALSE),""))</f>
        <v>0</v>
      </c>
      <c r="O855" s="12">
        <f ca="1">IF($K855="","",IFERROR(IF($L855="Net",$K855/(1-IF($N855="",0,$N855)/100),$K855),""))</f>
        <v>0</v>
      </c>
      <c r="P855" s="12">
        <f ca="1">IF($O855="","",$O855*IF($N855="",0,$N855)/100)</f>
        <v>0</v>
      </c>
      <c r="Q855" s="12">
        <f ca="1">IF($O855="","",$O855-$P855)</f>
        <v>0</v>
      </c>
    </row>
    <row r="856" spans="1:17">
      <c r="A856" s="8"/>
      <c r="C856" s="9"/>
      <c r="E856" s="9"/>
      <c r="H856" s="10"/>
      <c r="J856" s="11"/>
      <c r="K856" s="11"/>
      <c r="N856" s="4">
        <f ca="1">IF($M856="","",IFERROR(VLOOKUP($M856,Oranlar!$A$2:$B$8,2,FALSE),""))</f>
        <v>0</v>
      </c>
      <c r="O856" s="12">
        <f ca="1">IF($K856="","",IFERROR(IF($L856="Net",$K856/(1-IF($N856="",0,$N856)/100),$K856),""))</f>
        <v>0</v>
      </c>
      <c r="P856" s="12">
        <f ca="1">IF($O856="","",$O856*IF($N856="",0,$N856)/100)</f>
        <v>0</v>
      </c>
      <c r="Q856" s="12">
        <f ca="1">IF($O856="","",$O856-$P856)</f>
        <v>0</v>
      </c>
    </row>
    <row r="857" spans="1:17">
      <c r="A857" s="8"/>
      <c r="C857" s="9"/>
      <c r="E857" s="9"/>
      <c r="H857" s="10"/>
      <c r="J857" s="11"/>
      <c r="K857" s="11"/>
      <c r="N857" s="4">
        <f ca="1">IF($M857="","",IFERROR(VLOOKUP($M857,Oranlar!$A$2:$B$8,2,FALSE),""))</f>
        <v>0</v>
      </c>
      <c r="O857" s="12">
        <f ca="1">IF($K857="","",IFERROR(IF($L857="Net",$K857/(1-IF($N857="",0,$N857)/100),$K857),""))</f>
        <v>0</v>
      </c>
      <c r="P857" s="12">
        <f ca="1">IF($O857="","",$O857*IF($N857="",0,$N857)/100)</f>
        <v>0</v>
      </c>
      <c r="Q857" s="12">
        <f ca="1">IF($O857="","",$O857-$P857)</f>
        <v>0</v>
      </c>
    </row>
    <row r="858" spans="1:17">
      <c r="A858" s="8"/>
      <c r="C858" s="9"/>
      <c r="E858" s="9"/>
      <c r="H858" s="10"/>
      <c r="J858" s="11"/>
      <c r="K858" s="11"/>
      <c r="N858" s="4">
        <f ca="1">IF($M858="","",IFERROR(VLOOKUP($M858,Oranlar!$A$2:$B$8,2,FALSE),""))</f>
        <v>0</v>
      </c>
      <c r="O858" s="12">
        <f ca="1">IF($K858="","",IFERROR(IF($L858="Net",$K858/(1-IF($N858="",0,$N858)/100),$K858),""))</f>
        <v>0</v>
      </c>
      <c r="P858" s="12">
        <f ca="1">IF($O858="","",$O858*IF($N858="",0,$N858)/100)</f>
        <v>0</v>
      </c>
      <c r="Q858" s="12">
        <f ca="1">IF($O858="","",$O858-$P858)</f>
        <v>0</v>
      </c>
    </row>
    <row r="859" spans="1:17">
      <c r="A859" s="8"/>
      <c r="C859" s="9"/>
      <c r="E859" s="9"/>
      <c r="H859" s="10"/>
      <c r="J859" s="11"/>
      <c r="K859" s="11"/>
      <c r="N859" s="4">
        <f ca="1">IF($M859="","",IFERROR(VLOOKUP($M859,Oranlar!$A$2:$B$8,2,FALSE),""))</f>
        <v>0</v>
      </c>
      <c r="O859" s="12">
        <f ca="1">IF($K859="","",IFERROR(IF($L859="Net",$K859/(1-IF($N859="",0,$N859)/100),$K859),""))</f>
        <v>0</v>
      </c>
      <c r="P859" s="12">
        <f ca="1">IF($O859="","",$O859*IF($N859="",0,$N859)/100)</f>
        <v>0</v>
      </c>
      <c r="Q859" s="12">
        <f ca="1">IF($O859="","",$O859-$P859)</f>
        <v>0</v>
      </c>
    </row>
    <row r="860" spans="1:17">
      <c r="A860" s="8"/>
      <c r="C860" s="9"/>
      <c r="E860" s="9"/>
      <c r="H860" s="10"/>
      <c r="J860" s="11"/>
      <c r="K860" s="11"/>
      <c r="N860" s="4">
        <f ca="1">IF($M860="","",IFERROR(VLOOKUP($M860,Oranlar!$A$2:$B$8,2,FALSE),""))</f>
        <v>0</v>
      </c>
      <c r="O860" s="12">
        <f ca="1">IF($K860="","",IFERROR(IF($L860="Net",$K860/(1-IF($N860="",0,$N860)/100),$K860),""))</f>
        <v>0</v>
      </c>
      <c r="P860" s="12">
        <f ca="1">IF($O860="","",$O860*IF($N860="",0,$N860)/100)</f>
        <v>0</v>
      </c>
      <c r="Q860" s="12">
        <f ca="1">IF($O860="","",$O860-$P860)</f>
        <v>0</v>
      </c>
    </row>
    <row r="861" spans="1:17">
      <c r="A861" s="8"/>
      <c r="C861" s="9"/>
      <c r="E861" s="9"/>
      <c r="H861" s="10"/>
      <c r="J861" s="11"/>
      <c r="K861" s="11"/>
      <c r="N861" s="4">
        <f ca="1">IF($M861="","",IFERROR(VLOOKUP($M861,Oranlar!$A$2:$B$8,2,FALSE),""))</f>
        <v>0</v>
      </c>
      <c r="O861" s="12">
        <f ca="1">IF($K861="","",IFERROR(IF($L861="Net",$K861/(1-IF($N861="",0,$N861)/100),$K861),""))</f>
        <v>0</v>
      </c>
      <c r="P861" s="12">
        <f ca="1">IF($O861="","",$O861*IF($N861="",0,$N861)/100)</f>
        <v>0</v>
      </c>
      <c r="Q861" s="12">
        <f ca="1">IF($O861="","",$O861-$P861)</f>
        <v>0</v>
      </c>
    </row>
    <row r="862" spans="1:17">
      <c r="A862" s="8"/>
      <c r="C862" s="9"/>
      <c r="E862" s="9"/>
      <c r="H862" s="10"/>
      <c r="J862" s="11"/>
      <c r="K862" s="11"/>
      <c r="N862" s="4">
        <f ca="1">IF($M862="","",IFERROR(VLOOKUP($M862,Oranlar!$A$2:$B$8,2,FALSE),""))</f>
        <v>0</v>
      </c>
      <c r="O862" s="12">
        <f ca="1">IF($K862="","",IFERROR(IF($L862="Net",$K862/(1-IF($N862="",0,$N862)/100),$K862),""))</f>
        <v>0</v>
      </c>
      <c r="P862" s="12">
        <f ca="1">IF($O862="","",$O862*IF($N862="",0,$N862)/100)</f>
        <v>0</v>
      </c>
      <c r="Q862" s="12">
        <f ca="1">IF($O862="","",$O862-$P862)</f>
        <v>0</v>
      </c>
    </row>
    <row r="863" spans="1:17">
      <c r="A863" s="8"/>
      <c r="C863" s="9"/>
      <c r="E863" s="9"/>
      <c r="H863" s="10"/>
      <c r="J863" s="11"/>
      <c r="K863" s="11"/>
      <c r="N863" s="4">
        <f ca="1">IF($M863="","",IFERROR(VLOOKUP($M863,Oranlar!$A$2:$B$8,2,FALSE),""))</f>
        <v>0</v>
      </c>
      <c r="O863" s="12">
        <f ca="1">IF($K863="","",IFERROR(IF($L863="Net",$K863/(1-IF($N863="",0,$N863)/100),$K863),""))</f>
        <v>0</v>
      </c>
      <c r="P863" s="12">
        <f ca="1">IF($O863="","",$O863*IF($N863="",0,$N863)/100)</f>
        <v>0</v>
      </c>
      <c r="Q863" s="12">
        <f ca="1">IF($O863="","",$O863-$P863)</f>
        <v>0</v>
      </c>
    </row>
    <row r="864" spans="1:17">
      <c r="A864" s="8"/>
      <c r="C864" s="9"/>
      <c r="E864" s="9"/>
      <c r="H864" s="10"/>
      <c r="J864" s="11"/>
      <c r="K864" s="11"/>
      <c r="N864" s="4">
        <f ca="1">IF($M864="","",IFERROR(VLOOKUP($M864,Oranlar!$A$2:$B$8,2,FALSE),""))</f>
        <v>0</v>
      </c>
      <c r="O864" s="12">
        <f ca="1">IF($K864="","",IFERROR(IF($L864="Net",$K864/(1-IF($N864="",0,$N864)/100),$K864),""))</f>
        <v>0</v>
      </c>
      <c r="P864" s="12">
        <f ca="1">IF($O864="","",$O864*IF($N864="",0,$N864)/100)</f>
        <v>0</v>
      </c>
      <c r="Q864" s="12">
        <f ca="1">IF($O864="","",$O864-$P864)</f>
        <v>0</v>
      </c>
    </row>
    <row r="865" spans="1:17">
      <c r="A865" s="8"/>
      <c r="C865" s="9"/>
      <c r="E865" s="9"/>
      <c r="H865" s="10"/>
      <c r="J865" s="11"/>
      <c r="K865" s="11"/>
      <c r="N865" s="4">
        <f ca="1">IF($M865="","",IFERROR(VLOOKUP($M865,Oranlar!$A$2:$B$8,2,FALSE),""))</f>
        <v>0</v>
      </c>
      <c r="O865" s="12">
        <f ca="1">IF($K865="","",IFERROR(IF($L865="Net",$K865/(1-IF($N865="",0,$N865)/100),$K865),""))</f>
        <v>0</v>
      </c>
      <c r="P865" s="12">
        <f ca="1">IF($O865="","",$O865*IF($N865="",0,$N865)/100)</f>
        <v>0</v>
      </c>
      <c r="Q865" s="12">
        <f ca="1">IF($O865="","",$O865-$P865)</f>
        <v>0</v>
      </c>
    </row>
    <row r="866" spans="1:17">
      <c r="A866" s="8"/>
      <c r="C866" s="9"/>
      <c r="E866" s="9"/>
      <c r="H866" s="10"/>
      <c r="J866" s="11"/>
      <c r="K866" s="11"/>
      <c r="N866" s="4">
        <f ca="1">IF($M866="","",IFERROR(VLOOKUP($M866,Oranlar!$A$2:$B$8,2,FALSE),""))</f>
        <v>0</v>
      </c>
      <c r="O866" s="12">
        <f ca="1">IF($K866="","",IFERROR(IF($L866="Net",$K866/(1-IF($N866="",0,$N866)/100),$K866),""))</f>
        <v>0</v>
      </c>
      <c r="P866" s="12">
        <f ca="1">IF($O866="","",$O866*IF($N866="",0,$N866)/100)</f>
        <v>0</v>
      </c>
      <c r="Q866" s="12">
        <f ca="1">IF($O866="","",$O866-$P866)</f>
        <v>0</v>
      </c>
    </row>
    <row r="867" spans="1:17">
      <c r="A867" s="8"/>
      <c r="C867" s="9"/>
      <c r="E867" s="9"/>
      <c r="H867" s="10"/>
      <c r="J867" s="11"/>
      <c r="K867" s="11"/>
      <c r="N867" s="4">
        <f ca="1">IF($M867="","",IFERROR(VLOOKUP($M867,Oranlar!$A$2:$B$8,2,FALSE),""))</f>
        <v>0</v>
      </c>
      <c r="O867" s="12">
        <f ca="1">IF($K867="","",IFERROR(IF($L867="Net",$K867/(1-IF($N867="",0,$N867)/100),$K867),""))</f>
        <v>0</v>
      </c>
      <c r="P867" s="12">
        <f ca="1">IF($O867="","",$O867*IF($N867="",0,$N867)/100)</f>
        <v>0</v>
      </c>
      <c r="Q867" s="12">
        <f ca="1">IF($O867="","",$O867-$P867)</f>
        <v>0</v>
      </c>
    </row>
    <row r="868" spans="1:17">
      <c r="A868" s="8"/>
      <c r="C868" s="9"/>
      <c r="E868" s="9"/>
      <c r="H868" s="10"/>
      <c r="J868" s="11"/>
      <c r="K868" s="11"/>
      <c r="N868" s="4">
        <f ca="1">IF($M868="","",IFERROR(VLOOKUP($M868,Oranlar!$A$2:$B$8,2,FALSE),""))</f>
        <v>0</v>
      </c>
      <c r="O868" s="12">
        <f ca="1">IF($K868="","",IFERROR(IF($L868="Net",$K868/(1-IF($N868="",0,$N868)/100),$K868),""))</f>
        <v>0</v>
      </c>
      <c r="P868" s="12">
        <f ca="1">IF($O868="","",$O868*IF($N868="",0,$N868)/100)</f>
        <v>0</v>
      </c>
      <c r="Q868" s="12">
        <f ca="1">IF($O868="","",$O868-$P868)</f>
        <v>0</v>
      </c>
    </row>
    <row r="869" spans="1:17">
      <c r="A869" s="8"/>
      <c r="C869" s="9"/>
      <c r="E869" s="9"/>
      <c r="H869" s="10"/>
      <c r="J869" s="11"/>
      <c r="K869" s="11"/>
      <c r="N869" s="4">
        <f ca="1">IF($M869="","",IFERROR(VLOOKUP($M869,Oranlar!$A$2:$B$8,2,FALSE),""))</f>
        <v>0</v>
      </c>
      <c r="O869" s="12">
        <f ca="1">IF($K869="","",IFERROR(IF($L869="Net",$K869/(1-IF($N869="",0,$N869)/100),$K869),""))</f>
        <v>0</v>
      </c>
      <c r="P869" s="12">
        <f ca="1">IF($O869="","",$O869*IF($N869="",0,$N869)/100)</f>
        <v>0</v>
      </c>
      <c r="Q869" s="12">
        <f ca="1">IF($O869="","",$O869-$P869)</f>
        <v>0</v>
      </c>
    </row>
    <row r="870" spans="1:17">
      <c r="A870" s="8"/>
      <c r="C870" s="9"/>
      <c r="E870" s="9"/>
      <c r="H870" s="10"/>
      <c r="J870" s="11"/>
      <c r="K870" s="11"/>
      <c r="N870" s="4">
        <f ca="1">IF($M870="","",IFERROR(VLOOKUP($M870,Oranlar!$A$2:$B$8,2,FALSE),""))</f>
        <v>0</v>
      </c>
      <c r="O870" s="12">
        <f ca="1">IF($K870="","",IFERROR(IF($L870="Net",$K870/(1-IF($N870="",0,$N870)/100),$K870),""))</f>
        <v>0</v>
      </c>
      <c r="P870" s="12">
        <f ca="1">IF($O870="","",$O870*IF($N870="",0,$N870)/100)</f>
        <v>0</v>
      </c>
      <c r="Q870" s="12">
        <f ca="1">IF($O870="","",$O870-$P870)</f>
        <v>0</v>
      </c>
    </row>
    <row r="871" spans="1:17">
      <c r="A871" s="8"/>
      <c r="C871" s="9"/>
      <c r="E871" s="9"/>
      <c r="H871" s="10"/>
      <c r="J871" s="11"/>
      <c r="K871" s="11"/>
      <c r="N871" s="4">
        <f ca="1">IF($M871="","",IFERROR(VLOOKUP($M871,Oranlar!$A$2:$B$8,2,FALSE),""))</f>
        <v>0</v>
      </c>
      <c r="O871" s="12">
        <f ca="1">IF($K871="","",IFERROR(IF($L871="Net",$K871/(1-IF($N871="",0,$N871)/100),$K871),""))</f>
        <v>0</v>
      </c>
      <c r="P871" s="12">
        <f ca="1">IF($O871="","",$O871*IF($N871="",0,$N871)/100)</f>
        <v>0</v>
      </c>
      <c r="Q871" s="12">
        <f ca="1">IF($O871="","",$O871-$P871)</f>
        <v>0</v>
      </c>
    </row>
    <row r="872" spans="1:17">
      <c r="A872" s="8"/>
      <c r="C872" s="9"/>
      <c r="E872" s="9"/>
      <c r="H872" s="10"/>
      <c r="J872" s="11"/>
      <c r="K872" s="11"/>
      <c r="N872" s="4">
        <f ca="1">IF($M872="","",IFERROR(VLOOKUP($M872,Oranlar!$A$2:$B$8,2,FALSE),""))</f>
        <v>0</v>
      </c>
      <c r="O872" s="12">
        <f ca="1">IF($K872="","",IFERROR(IF($L872="Net",$K872/(1-IF($N872="",0,$N872)/100),$K872),""))</f>
        <v>0</v>
      </c>
      <c r="P872" s="12">
        <f ca="1">IF($O872="","",$O872*IF($N872="",0,$N872)/100)</f>
        <v>0</v>
      </c>
      <c r="Q872" s="12">
        <f ca="1">IF($O872="","",$O872-$P872)</f>
        <v>0</v>
      </c>
    </row>
    <row r="873" spans="1:17">
      <c r="A873" s="8"/>
      <c r="C873" s="9"/>
      <c r="E873" s="9"/>
      <c r="H873" s="10"/>
      <c r="J873" s="11"/>
      <c r="K873" s="11"/>
      <c r="N873" s="4">
        <f ca="1">IF($M873="","",IFERROR(VLOOKUP($M873,Oranlar!$A$2:$B$8,2,FALSE),""))</f>
        <v>0</v>
      </c>
      <c r="O873" s="12">
        <f ca="1">IF($K873="","",IFERROR(IF($L873="Net",$K873/(1-IF($N873="",0,$N873)/100),$K873),""))</f>
        <v>0</v>
      </c>
      <c r="P873" s="12">
        <f ca="1">IF($O873="","",$O873*IF($N873="",0,$N873)/100)</f>
        <v>0</v>
      </c>
      <c r="Q873" s="12">
        <f ca="1">IF($O873="","",$O873-$P873)</f>
        <v>0</v>
      </c>
    </row>
    <row r="874" spans="1:17">
      <c r="A874" s="8"/>
      <c r="C874" s="9"/>
      <c r="E874" s="9"/>
      <c r="H874" s="10"/>
      <c r="J874" s="11"/>
      <c r="K874" s="11"/>
      <c r="N874" s="4">
        <f ca="1">IF($M874="","",IFERROR(VLOOKUP($M874,Oranlar!$A$2:$B$8,2,FALSE),""))</f>
        <v>0</v>
      </c>
      <c r="O874" s="12">
        <f ca="1">IF($K874="","",IFERROR(IF($L874="Net",$K874/(1-IF($N874="",0,$N874)/100),$K874),""))</f>
        <v>0</v>
      </c>
      <c r="P874" s="12">
        <f ca="1">IF($O874="","",$O874*IF($N874="",0,$N874)/100)</f>
        <v>0</v>
      </c>
      <c r="Q874" s="12">
        <f ca="1">IF($O874="","",$O874-$P874)</f>
        <v>0</v>
      </c>
    </row>
    <row r="875" spans="1:17">
      <c r="A875" s="8"/>
      <c r="C875" s="9"/>
      <c r="E875" s="9"/>
      <c r="H875" s="10"/>
      <c r="J875" s="11"/>
      <c r="K875" s="11"/>
      <c r="N875" s="4">
        <f ca="1">IF($M875="","",IFERROR(VLOOKUP($M875,Oranlar!$A$2:$B$8,2,FALSE),""))</f>
        <v>0</v>
      </c>
      <c r="O875" s="12">
        <f ca="1">IF($K875="","",IFERROR(IF($L875="Net",$K875/(1-IF($N875="",0,$N875)/100),$K875),""))</f>
        <v>0</v>
      </c>
      <c r="P875" s="12">
        <f ca="1">IF($O875="","",$O875*IF($N875="",0,$N875)/100)</f>
        <v>0</v>
      </c>
      <c r="Q875" s="12">
        <f ca="1">IF($O875="","",$O875-$P875)</f>
        <v>0</v>
      </c>
    </row>
    <row r="876" spans="1:17">
      <c r="A876" s="8"/>
      <c r="C876" s="9"/>
      <c r="E876" s="9"/>
      <c r="H876" s="10"/>
      <c r="J876" s="11"/>
      <c r="K876" s="11"/>
      <c r="N876" s="4">
        <f ca="1">IF($M876="","",IFERROR(VLOOKUP($M876,Oranlar!$A$2:$B$8,2,FALSE),""))</f>
        <v>0</v>
      </c>
      <c r="O876" s="12">
        <f ca="1">IF($K876="","",IFERROR(IF($L876="Net",$K876/(1-IF($N876="",0,$N876)/100),$K876),""))</f>
        <v>0</v>
      </c>
      <c r="P876" s="12">
        <f ca="1">IF($O876="","",$O876*IF($N876="",0,$N876)/100)</f>
        <v>0</v>
      </c>
      <c r="Q876" s="12">
        <f ca="1">IF($O876="","",$O876-$P876)</f>
        <v>0</v>
      </c>
    </row>
    <row r="877" spans="1:17">
      <c r="A877" s="8"/>
      <c r="C877" s="9"/>
      <c r="E877" s="9"/>
      <c r="H877" s="10"/>
      <c r="J877" s="11"/>
      <c r="K877" s="11"/>
      <c r="N877" s="4">
        <f ca="1">IF($M877="","",IFERROR(VLOOKUP($M877,Oranlar!$A$2:$B$8,2,FALSE),""))</f>
        <v>0</v>
      </c>
      <c r="O877" s="12">
        <f ca="1">IF($K877="","",IFERROR(IF($L877="Net",$K877/(1-IF($N877="",0,$N877)/100),$K877),""))</f>
        <v>0</v>
      </c>
      <c r="P877" s="12">
        <f ca="1">IF($O877="","",$O877*IF($N877="",0,$N877)/100)</f>
        <v>0</v>
      </c>
      <c r="Q877" s="12">
        <f ca="1">IF($O877="","",$O877-$P877)</f>
        <v>0</v>
      </c>
    </row>
    <row r="878" spans="1:17">
      <c r="A878" s="8"/>
      <c r="C878" s="9"/>
      <c r="E878" s="9"/>
      <c r="H878" s="10"/>
      <c r="J878" s="11"/>
      <c r="K878" s="11"/>
      <c r="N878" s="4">
        <f ca="1">IF($M878="","",IFERROR(VLOOKUP($M878,Oranlar!$A$2:$B$8,2,FALSE),""))</f>
        <v>0</v>
      </c>
      <c r="O878" s="12">
        <f ca="1">IF($K878="","",IFERROR(IF($L878="Net",$K878/(1-IF($N878="",0,$N878)/100),$K878),""))</f>
        <v>0</v>
      </c>
      <c r="P878" s="12">
        <f ca="1">IF($O878="","",$O878*IF($N878="",0,$N878)/100)</f>
        <v>0</v>
      </c>
      <c r="Q878" s="12">
        <f ca="1">IF($O878="","",$O878-$P878)</f>
        <v>0</v>
      </c>
    </row>
    <row r="879" spans="1:17">
      <c r="A879" s="8"/>
      <c r="C879" s="9"/>
      <c r="E879" s="9"/>
      <c r="H879" s="10"/>
      <c r="J879" s="11"/>
      <c r="K879" s="11"/>
      <c r="N879" s="4">
        <f ca="1">IF($M879="","",IFERROR(VLOOKUP($M879,Oranlar!$A$2:$B$8,2,FALSE),""))</f>
        <v>0</v>
      </c>
      <c r="O879" s="12">
        <f ca="1">IF($K879="","",IFERROR(IF($L879="Net",$K879/(1-IF($N879="",0,$N879)/100),$K879),""))</f>
        <v>0</v>
      </c>
      <c r="P879" s="12">
        <f ca="1">IF($O879="","",$O879*IF($N879="",0,$N879)/100)</f>
        <v>0</v>
      </c>
      <c r="Q879" s="12">
        <f ca="1">IF($O879="","",$O879-$P879)</f>
        <v>0</v>
      </c>
    </row>
    <row r="880" spans="1:17">
      <c r="A880" s="8"/>
      <c r="C880" s="9"/>
      <c r="E880" s="9"/>
      <c r="H880" s="10"/>
      <c r="J880" s="11"/>
      <c r="K880" s="11"/>
      <c r="N880" s="4">
        <f ca="1">IF($M880="","",IFERROR(VLOOKUP($M880,Oranlar!$A$2:$B$8,2,FALSE),""))</f>
        <v>0</v>
      </c>
      <c r="O880" s="12">
        <f ca="1">IF($K880="","",IFERROR(IF($L880="Net",$K880/(1-IF($N880="",0,$N880)/100),$K880),""))</f>
        <v>0</v>
      </c>
      <c r="P880" s="12">
        <f ca="1">IF($O880="","",$O880*IF($N880="",0,$N880)/100)</f>
        <v>0</v>
      </c>
      <c r="Q880" s="12">
        <f ca="1">IF($O880="","",$O880-$P880)</f>
        <v>0</v>
      </c>
    </row>
    <row r="881" spans="1:17">
      <c r="A881" s="8"/>
      <c r="C881" s="9"/>
      <c r="E881" s="9"/>
      <c r="H881" s="10"/>
      <c r="J881" s="11"/>
      <c r="K881" s="11"/>
      <c r="N881" s="4">
        <f ca="1">IF($M881="","",IFERROR(VLOOKUP($M881,Oranlar!$A$2:$B$8,2,FALSE),""))</f>
        <v>0</v>
      </c>
      <c r="O881" s="12">
        <f ca="1">IF($K881="","",IFERROR(IF($L881="Net",$K881/(1-IF($N881="",0,$N881)/100),$K881),""))</f>
        <v>0</v>
      </c>
      <c r="P881" s="12">
        <f ca="1">IF($O881="","",$O881*IF($N881="",0,$N881)/100)</f>
        <v>0</v>
      </c>
      <c r="Q881" s="12">
        <f ca="1">IF($O881="","",$O881-$P881)</f>
        <v>0</v>
      </c>
    </row>
    <row r="882" spans="1:17">
      <c r="A882" s="8"/>
      <c r="C882" s="9"/>
      <c r="E882" s="9"/>
      <c r="H882" s="10"/>
      <c r="J882" s="11"/>
      <c r="K882" s="11"/>
      <c r="N882" s="4">
        <f ca="1">IF($M882="","",IFERROR(VLOOKUP($M882,Oranlar!$A$2:$B$8,2,FALSE),""))</f>
        <v>0</v>
      </c>
      <c r="O882" s="12">
        <f ca="1">IF($K882="","",IFERROR(IF($L882="Net",$K882/(1-IF($N882="",0,$N882)/100),$K882),""))</f>
        <v>0</v>
      </c>
      <c r="P882" s="12">
        <f ca="1">IF($O882="","",$O882*IF($N882="",0,$N882)/100)</f>
        <v>0</v>
      </c>
      <c r="Q882" s="12">
        <f ca="1">IF($O882="","",$O882-$P882)</f>
        <v>0</v>
      </c>
    </row>
    <row r="883" spans="1:17">
      <c r="A883" s="8"/>
      <c r="C883" s="9"/>
      <c r="E883" s="9"/>
      <c r="H883" s="10"/>
      <c r="J883" s="11"/>
      <c r="K883" s="11"/>
      <c r="N883" s="4">
        <f ca="1">IF($M883="","",IFERROR(VLOOKUP($M883,Oranlar!$A$2:$B$8,2,FALSE),""))</f>
        <v>0</v>
      </c>
      <c r="O883" s="12">
        <f ca="1">IF($K883="","",IFERROR(IF($L883="Net",$K883/(1-IF($N883="",0,$N883)/100),$K883),""))</f>
        <v>0</v>
      </c>
      <c r="P883" s="12">
        <f ca="1">IF($O883="","",$O883*IF($N883="",0,$N883)/100)</f>
        <v>0</v>
      </c>
      <c r="Q883" s="12">
        <f ca="1">IF($O883="","",$O883-$P883)</f>
        <v>0</v>
      </c>
    </row>
    <row r="884" spans="1:17">
      <c r="A884" s="8"/>
      <c r="C884" s="9"/>
      <c r="E884" s="9"/>
      <c r="H884" s="10"/>
      <c r="J884" s="11"/>
      <c r="K884" s="11"/>
      <c r="N884" s="4">
        <f ca="1">IF($M884="","",IFERROR(VLOOKUP($M884,Oranlar!$A$2:$B$8,2,FALSE),""))</f>
        <v>0</v>
      </c>
      <c r="O884" s="12">
        <f ca="1">IF($K884="","",IFERROR(IF($L884="Net",$K884/(1-IF($N884="",0,$N884)/100),$K884),""))</f>
        <v>0</v>
      </c>
      <c r="P884" s="12">
        <f ca="1">IF($O884="","",$O884*IF($N884="",0,$N884)/100)</f>
        <v>0</v>
      </c>
      <c r="Q884" s="12">
        <f ca="1">IF($O884="","",$O884-$P884)</f>
        <v>0</v>
      </c>
    </row>
    <row r="885" spans="1:17">
      <c r="A885" s="8"/>
      <c r="C885" s="9"/>
      <c r="E885" s="9"/>
      <c r="H885" s="10"/>
      <c r="J885" s="11"/>
      <c r="K885" s="11"/>
      <c r="N885" s="4">
        <f ca="1">IF($M885="","",IFERROR(VLOOKUP($M885,Oranlar!$A$2:$B$8,2,FALSE),""))</f>
        <v>0</v>
      </c>
      <c r="O885" s="12">
        <f ca="1">IF($K885="","",IFERROR(IF($L885="Net",$K885/(1-IF($N885="",0,$N885)/100),$K885),""))</f>
        <v>0</v>
      </c>
      <c r="P885" s="12">
        <f ca="1">IF($O885="","",$O885*IF($N885="",0,$N885)/100)</f>
        <v>0</v>
      </c>
      <c r="Q885" s="12">
        <f ca="1">IF($O885="","",$O885-$P885)</f>
        <v>0</v>
      </c>
    </row>
    <row r="886" spans="1:17">
      <c r="A886" s="8"/>
      <c r="C886" s="9"/>
      <c r="E886" s="9"/>
      <c r="H886" s="10"/>
      <c r="J886" s="11"/>
      <c r="K886" s="11"/>
      <c r="N886" s="4">
        <f ca="1">IF($M886="","",IFERROR(VLOOKUP($M886,Oranlar!$A$2:$B$8,2,FALSE),""))</f>
        <v>0</v>
      </c>
      <c r="O886" s="12">
        <f ca="1">IF($K886="","",IFERROR(IF($L886="Net",$K886/(1-IF($N886="",0,$N886)/100),$K886),""))</f>
        <v>0</v>
      </c>
      <c r="P886" s="12">
        <f ca="1">IF($O886="","",$O886*IF($N886="",0,$N886)/100)</f>
        <v>0</v>
      </c>
      <c r="Q886" s="12">
        <f ca="1">IF($O886="","",$O886-$P886)</f>
        <v>0</v>
      </c>
    </row>
    <row r="887" spans="1:17">
      <c r="A887" s="8"/>
      <c r="C887" s="9"/>
      <c r="E887" s="9"/>
      <c r="H887" s="10"/>
      <c r="J887" s="11"/>
      <c r="K887" s="11"/>
      <c r="N887" s="4">
        <f ca="1">IF($M887="","",IFERROR(VLOOKUP($M887,Oranlar!$A$2:$B$8,2,FALSE),""))</f>
        <v>0</v>
      </c>
      <c r="O887" s="12">
        <f ca="1">IF($K887="","",IFERROR(IF($L887="Net",$K887/(1-IF($N887="",0,$N887)/100),$K887),""))</f>
        <v>0</v>
      </c>
      <c r="P887" s="12">
        <f ca="1">IF($O887="","",$O887*IF($N887="",0,$N887)/100)</f>
        <v>0</v>
      </c>
      <c r="Q887" s="12">
        <f ca="1">IF($O887="","",$O887-$P887)</f>
        <v>0</v>
      </c>
    </row>
    <row r="888" spans="1:17">
      <c r="A888" s="8"/>
      <c r="C888" s="9"/>
      <c r="E888" s="9"/>
      <c r="H888" s="10"/>
      <c r="J888" s="11"/>
      <c r="K888" s="11"/>
      <c r="N888" s="4">
        <f ca="1">IF($M888="","",IFERROR(VLOOKUP($M888,Oranlar!$A$2:$B$8,2,FALSE),""))</f>
        <v>0</v>
      </c>
      <c r="O888" s="12">
        <f ca="1">IF($K888="","",IFERROR(IF($L888="Net",$K888/(1-IF($N888="",0,$N888)/100),$K888),""))</f>
        <v>0</v>
      </c>
      <c r="P888" s="12">
        <f ca="1">IF($O888="","",$O888*IF($N888="",0,$N888)/100)</f>
        <v>0</v>
      </c>
      <c r="Q888" s="12">
        <f ca="1">IF($O888="","",$O888-$P888)</f>
        <v>0</v>
      </c>
    </row>
    <row r="889" spans="1:17">
      <c r="A889" s="8"/>
      <c r="C889" s="9"/>
      <c r="E889" s="9"/>
      <c r="H889" s="10"/>
      <c r="J889" s="11"/>
      <c r="K889" s="11"/>
      <c r="N889" s="4">
        <f ca="1">IF($M889="","",IFERROR(VLOOKUP($M889,Oranlar!$A$2:$B$8,2,FALSE),""))</f>
        <v>0</v>
      </c>
      <c r="O889" s="12">
        <f ca="1">IF($K889="","",IFERROR(IF($L889="Net",$K889/(1-IF($N889="",0,$N889)/100),$K889),""))</f>
        <v>0</v>
      </c>
      <c r="P889" s="12">
        <f ca="1">IF($O889="","",$O889*IF($N889="",0,$N889)/100)</f>
        <v>0</v>
      </c>
      <c r="Q889" s="12">
        <f ca="1">IF($O889="","",$O889-$P889)</f>
        <v>0</v>
      </c>
    </row>
    <row r="890" spans="1:17">
      <c r="A890" s="8"/>
      <c r="C890" s="9"/>
      <c r="E890" s="9"/>
      <c r="H890" s="10"/>
      <c r="J890" s="11"/>
      <c r="K890" s="11"/>
      <c r="N890" s="4">
        <f ca="1">IF($M890="","",IFERROR(VLOOKUP($M890,Oranlar!$A$2:$B$8,2,FALSE),""))</f>
        <v>0</v>
      </c>
      <c r="O890" s="12">
        <f ca="1">IF($K890="","",IFERROR(IF($L890="Net",$K890/(1-IF($N890="",0,$N890)/100),$K890),""))</f>
        <v>0</v>
      </c>
      <c r="P890" s="12">
        <f ca="1">IF($O890="","",$O890*IF($N890="",0,$N890)/100)</f>
        <v>0</v>
      </c>
      <c r="Q890" s="12">
        <f ca="1">IF($O890="","",$O890-$P890)</f>
        <v>0</v>
      </c>
    </row>
    <row r="891" spans="1:17">
      <c r="A891" s="8"/>
      <c r="C891" s="9"/>
      <c r="E891" s="9"/>
      <c r="H891" s="10"/>
      <c r="J891" s="11"/>
      <c r="K891" s="11"/>
      <c r="N891" s="4">
        <f ca="1">IF($M891="","",IFERROR(VLOOKUP($M891,Oranlar!$A$2:$B$8,2,FALSE),""))</f>
        <v>0</v>
      </c>
      <c r="O891" s="12">
        <f ca="1">IF($K891="","",IFERROR(IF($L891="Net",$K891/(1-IF($N891="",0,$N891)/100),$K891),""))</f>
        <v>0</v>
      </c>
      <c r="P891" s="12">
        <f ca="1">IF($O891="","",$O891*IF($N891="",0,$N891)/100)</f>
        <v>0</v>
      </c>
      <c r="Q891" s="12">
        <f ca="1">IF($O891="","",$O891-$P891)</f>
        <v>0</v>
      </c>
    </row>
    <row r="892" spans="1:17">
      <c r="A892" s="8"/>
      <c r="C892" s="9"/>
      <c r="E892" s="9"/>
      <c r="H892" s="10"/>
      <c r="J892" s="11"/>
      <c r="K892" s="11"/>
      <c r="N892" s="4">
        <f ca="1">IF($M892="","",IFERROR(VLOOKUP($M892,Oranlar!$A$2:$B$8,2,FALSE),""))</f>
        <v>0</v>
      </c>
      <c r="O892" s="12">
        <f ca="1">IF($K892="","",IFERROR(IF($L892="Net",$K892/(1-IF($N892="",0,$N892)/100),$K892),""))</f>
        <v>0</v>
      </c>
      <c r="P892" s="12">
        <f ca="1">IF($O892="","",$O892*IF($N892="",0,$N892)/100)</f>
        <v>0</v>
      </c>
      <c r="Q892" s="12">
        <f ca="1">IF($O892="","",$O892-$P892)</f>
        <v>0</v>
      </c>
    </row>
    <row r="893" spans="1:17">
      <c r="A893" s="8"/>
      <c r="C893" s="9"/>
      <c r="E893" s="9"/>
      <c r="H893" s="10"/>
      <c r="J893" s="11"/>
      <c r="K893" s="11"/>
      <c r="N893" s="4">
        <f ca="1">IF($M893="","",IFERROR(VLOOKUP($M893,Oranlar!$A$2:$B$8,2,FALSE),""))</f>
        <v>0</v>
      </c>
      <c r="O893" s="12">
        <f ca="1">IF($K893="","",IFERROR(IF($L893="Net",$K893/(1-IF($N893="",0,$N893)/100),$K893),""))</f>
        <v>0</v>
      </c>
      <c r="P893" s="12">
        <f ca="1">IF($O893="","",$O893*IF($N893="",0,$N893)/100)</f>
        <v>0</v>
      </c>
      <c r="Q893" s="12">
        <f ca="1">IF($O893="","",$O893-$P893)</f>
        <v>0</v>
      </c>
    </row>
    <row r="894" spans="1:17">
      <c r="A894" s="8"/>
      <c r="C894" s="9"/>
      <c r="E894" s="9"/>
      <c r="H894" s="10"/>
      <c r="J894" s="11"/>
      <c r="K894" s="11"/>
      <c r="N894" s="4">
        <f ca="1">IF($M894="","",IFERROR(VLOOKUP($M894,Oranlar!$A$2:$B$8,2,FALSE),""))</f>
        <v>0</v>
      </c>
      <c r="O894" s="12">
        <f ca="1">IF($K894="","",IFERROR(IF($L894="Net",$K894/(1-IF($N894="",0,$N894)/100),$K894),""))</f>
        <v>0</v>
      </c>
      <c r="P894" s="12">
        <f ca="1">IF($O894="","",$O894*IF($N894="",0,$N894)/100)</f>
        <v>0</v>
      </c>
      <c r="Q894" s="12">
        <f ca="1">IF($O894="","",$O894-$P894)</f>
        <v>0</v>
      </c>
    </row>
    <row r="895" spans="1:17">
      <c r="A895" s="8"/>
      <c r="C895" s="9"/>
      <c r="E895" s="9"/>
      <c r="H895" s="10"/>
      <c r="J895" s="11"/>
      <c r="K895" s="11"/>
      <c r="N895" s="4">
        <f ca="1">IF($M895="","",IFERROR(VLOOKUP($M895,Oranlar!$A$2:$B$8,2,FALSE),""))</f>
        <v>0</v>
      </c>
      <c r="O895" s="12">
        <f ca="1">IF($K895="","",IFERROR(IF($L895="Net",$K895/(1-IF($N895="",0,$N895)/100),$K895),""))</f>
        <v>0</v>
      </c>
      <c r="P895" s="12">
        <f ca="1">IF($O895="","",$O895*IF($N895="",0,$N895)/100)</f>
        <v>0</v>
      </c>
      <c r="Q895" s="12">
        <f ca="1">IF($O895="","",$O895-$P895)</f>
        <v>0</v>
      </c>
    </row>
    <row r="896" spans="1:17">
      <c r="A896" s="8"/>
      <c r="C896" s="9"/>
      <c r="E896" s="9"/>
      <c r="H896" s="10"/>
      <c r="J896" s="11"/>
      <c r="K896" s="11"/>
      <c r="N896" s="4">
        <f ca="1">IF($M896="","",IFERROR(VLOOKUP($M896,Oranlar!$A$2:$B$8,2,FALSE),""))</f>
        <v>0</v>
      </c>
      <c r="O896" s="12">
        <f ca="1">IF($K896="","",IFERROR(IF($L896="Net",$K896/(1-IF($N896="",0,$N896)/100),$K896),""))</f>
        <v>0</v>
      </c>
      <c r="P896" s="12">
        <f ca="1">IF($O896="","",$O896*IF($N896="",0,$N896)/100)</f>
        <v>0</v>
      </c>
      <c r="Q896" s="12">
        <f ca="1">IF($O896="","",$O896-$P896)</f>
        <v>0</v>
      </c>
    </row>
    <row r="897" spans="1:17">
      <c r="A897" s="8"/>
      <c r="C897" s="9"/>
      <c r="E897" s="9"/>
      <c r="H897" s="10"/>
      <c r="J897" s="11"/>
      <c r="K897" s="11"/>
      <c r="N897" s="4">
        <f ca="1">IF($M897="","",IFERROR(VLOOKUP($M897,Oranlar!$A$2:$B$8,2,FALSE),""))</f>
        <v>0</v>
      </c>
      <c r="O897" s="12">
        <f ca="1">IF($K897="","",IFERROR(IF($L897="Net",$K897/(1-IF($N897="",0,$N897)/100),$K897),""))</f>
        <v>0</v>
      </c>
      <c r="P897" s="12">
        <f ca="1">IF($O897="","",$O897*IF($N897="",0,$N897)/100)</f>
        <v>0</v>
      </c>
      <c r="Q897" s="12">
        <f ca="1">IF($O897="","",$O897-$P897)</f>
        <v>0</v>
      </c>
    </row>
    <row r="898" spans="1:17">
      <c r="A898" s="8"/>
      <c r="C898" s="9"/>
      <c r="E898" s="9"/>
      <c r="H898" s="10"/>
      <c r="J898" s="11"/>
      <c r="K898" s="11"/>
      <c r="N898" s="4">
        <f ca="1">IF($M898="","",IFERROR(VLOOKUP($M898,Oranlar!$A$2:$B$8,2,FALSE),""))</f>
        <v>0</v>
      </c>
      <c r="O898" s="12">
        <f ca="1">IF($K898="","",IFERROR(IF($L898="Net",$K898/(1-IF($N898="",0,$N898)/100),$K898),""))</f>
        <v>0</v>
      </c>
      <c r="P898" s="12">
        <f ca="1">IF($O898="","",$O898*IF($N898="",0,$N898)/100)</f>
        <v>0</v>
      </c>
      <c r="Q898" s="12">
        <f ca="1">IF($O898="","",$O898-$P898)</f>
        <v>0</v>
      </c>
    </row>
    <row r="899" spans="1:17">
      <c r="A899" s="8"/>
      <c r="C899" s="9"/>
      <c r="E899" s="9"/>
      <c r="H899" s="10"/>
      <c r="J899" s="11"/>
      <c r="K899" s="11"/>
      <c r="N899" s="4">
        <f ca="1">IF($M899="","",IFERROR(VLOOKUP($M899,Oranlar!$A$2:$B$8,2,FALSE),""))</f>
        <v>0</v>
      </c>
      <c r="O899" s="12">
        <f ca="1">IF($K899="","",IFERROR(IF($L899="Net",$K899/(1-IF($N899="",0,$N899)/100),$K899),""))</f>
        <v>0</v>
      </c>
      <c r="P899" s="12">
        <f ca="1">IF($O899="","",$O899*IF($N899="",0,$N899)/100)</f>
        <v>0</v>
      </c>
      <c r="Q899" s="12">
        <f ca="1">IF($O899="","",$O899-$P899)</f>
        <v>0</v>
      </c>
    </row>
    <row r="900" spans="1:17">
      <c r="A900" s="8"/>
      <c r="C900" s="9"/>
      <c r="E900" s="9"/>
      <c r="H900" s="10"/>
      <c r="J900" s="11"/>
      <c r="K900" s="11"/>
      <c r="N900" s="4">
        <f ca="1">IF($M900="","",IFERROR(VLOOKUP($M900,Oranlar!$A$2:$B$8,2,FALSE),""))</f>
        <v>0</v>
      </c>
      <c r="O900" s="12">
        <f ca="1">IF($K900="","",IFERROR(IF($L900="Net",$K900/(1-IF($N900="",0,$N900)/100),$K900),""))</f>
        <v>0</v>
      </c>
      <c r="P900" s="12">
        <f ca="1">IF($O900="","",$O900*IF($N900="",0,$N900)/100)</f>
        <v>0</v>
      </c>
      <c r="Q900" s="12">
        <f ca="1">IF($O900="","",$O900-$P900)</f>
        <v>0</v>
      </c>
    </row>
    <row r="901" spans="1:17">
      <c r="A901" s="8"/>
      <c r="C901" s="9"/>
      <c r="E901" s="9"/>
      <c r="H901" s="10"/>
      <c r="J901" s="11"/>
      <c r="K901" s="11"/>
      <c r="N901" s="4">
        <f ca="1">IF($M901="","",IFERROR(VLOOKUP($M901,Oranlar!$A$2:$B$8,2,FALSE),""))</f>
        <v>0</v>
      </c>
      <c r="O901" s="12">
        <f ca="1">IF($K901="","",IFERROR(IF($L901="Net",$K901/(1-IF($N901="",0,$N901)/100),$K901),""))</f>
        <v>0</v>
      </c>
      <c r="P901" s="12">
        <f ca="1">IF($O901="","",$O901*IF($N901="",0,$N901)/100)</f>
        <v>0</v>
      </c>
      <c r="Q901" s="12">
        <f ca="1">IF($O901="","",$O901-$P901)</f>
        <v>0</v>
      </c>
    </row>
    <row r="902" spans="1:17">
      <c r="A902" s="8"/>
      <c r="C902" s="9"/>
      <c r="E902" s="9"/>
      <c r="H902" s="10"/>
      <c r="J902" s="11"/>
      <c r="K902" s="11"/>
      <c r="N902" s="4">
        <f ca="1">IF($M902="","",IFERROR(VLOOKUP($M902,Oranlar!$A$2:$B$8,2,FALSE),""))</f>
        <v>0</v>
      </c>
      <c r="O902" s="12">
        <f ca="1">IF($K902="","",IFERROR(IF($L902="Net",$K902/(1-IF($N902="",0,$N902)/100),$K902),""))</f>
        <v>0</v>
      </c>
      <c r="P902" s="12">
        <f ca="1">IF($O902="","",$O902*IF($N902="",0,$N902)/100)</f>
        <v>0</v>
      </c>
      <c r="Q902" s="12">
        <f ca="1">IF($O902="","",$O902-$P902)</f>
        <v>0</v>
      </c>
    </row>
    <row r="903" spans="1:17">
      <c r="A903" s="8"/>
      <c r="C903" s="9"/>
      <c r="E903" s="9"/>
      <c r="H903" s="10"/>
      <c r="J903" s="11"/>
      <c r="K903" s="11"/>
      <c r="N903" s="4">
        <f ca="1">IF($M903="","",IFERROR(VLOOKUP($M903,Oranlar!$A$2:$B$8,2,FALSE),""))</f>
        <v>0</v>
      </c>
      <c r="O903" s="12">
        <f ca="1">IF($K903="","",IFERROR(IF($L903="Net",$K903/(1-IF($N903="",0,$N903)/100),$K903),""))</f>
        <v>0</v>
      </c>
      <c r="P903" s="12">
        <f ca="1">IF($O903="","",$O903*IF($N903="",0,$N903)/100)</f>
        <v>0</v>
      </c>
      <c r="Q903" s="12">
        <f ca="1">IF($O903="","",$O903-$P903)</f>
        <v>0</v>
      </c>
    </row>
    <row r="904" spans="1:17">
      <c r="A904" s="8"/>
      <c r="C904" s="9"/>
      <c r="E904" s="9"/>
      <c r="H904" s="10"/>
      <c r="J904" s="11"/>
      <c r="K904" s="11"/>
      <c r="N904" s="4">
        <f ca="1">IF($M904="","",IFERROR(VLOOKUP($M904,Oranlar!$A$2:$B$8,2,FALSE),""))</f>
        <v>0</v>
      </c>
      <c r="O904" s="12">
        <f ca="1">IF($K904="","",IFERROR(IF($L904="Net",$K904/(1-IF($N904="",0,$N904)/100),$K904),""))</f>
        <v>0</v>
      </c>
      <c r="P904" s="12">
        <f ca="1">IF($O904="","",$O904*IF($N904="",0,$N904)/100)</f>
        <v>0</v>
      </c>
      <c r="Q904" s="12">
        <f ca="1">IF($O904="","",$O904-$P904)</f>
        <v>0</v>
      </c>
    </row>
    <row r="905" spans="1:17">
      <c r="A905" s="8"/>
      <c r="C905" s="9"/>
      <c r="E905" s="9"/>
      <c r="H905" s="10"/>
      <c r="J905" s="11"/>
      <c r="K905" s="11"/>
      <c r="N905" s="4">
        <f ca="1">IF($M905="","",IFERROR(VLOOKUP($M905,Oranlar!$A$2:$B$8,2,FALSE),""))</f>
        <v>0</v>
      </c>
      <c r="O905" s="12">
        <f ca="1">IF($K905="","",IFERROR(IF($L905="Net",$K905/(1-IF($N905="",0,$N905)/100),$K905),""))</f>
        <v>0</v>
      </c>
      <c r="P905" s="12">
        <f ca="1">IF($O905="","",$O905*IF($N905="",0,$N905)/100)</f>
        <v>0</v>
      </c>
      <c r="Q905" s="12">
        <f ca="1">IF($O905="","",$O905-$P905)</f>
        <v>0</v>
      </c>
    </row>
    <row r="906" spans="1:17">
      <c r="A906" s="8"/>
      <c r="C906" s="9"/>
      <c r="E906" s="9"/>
      <c r="H906" s="10"/>
      <c r="J906" s="11"/>
      <c r="K906" s="11"/>
      <c r="N906" s="4">
        <f ca="1">IF($M906="","",IFERROR(VLOOKUP($M906,Oranlar!$A$2:$B$8,2,FALSE),""))</f>
        <v>0</v>
      </c>
      <c r="O906" s="12">
        <f ca="1">IF($K906="","",IFERROR(IF($L906="Net",$K906/(1-IF($N906="",0,$N906)/100),$K906),""))</f>
        <v>0</v>
      </c>
      <c r="P906" s="12">
        <f ca="1">IF($O906="","",$O906*IF($N906="",0,$N906)/100)</f>
        <v>0</v>
      </c>
      <c r="Q906" s="12">
        <f ca="1">IF($O906="","",$O906-$P906)</f>
        <v>0</v>
      </c>
    </row>
    <row r="907" spans="1:17">
      <c r="A907" s="8"/>
      <c r="C907" s="9"/>
      <c r="E907" s="9"/>
      <c r="H907" s="10"/>
      <c r="J907" s="11"/>
      <c r="K907" s="11"/>
      <c r="N907" s="4">
        <f ca="1">IF($M907="","",IFERROR(VLOOKUP($M907,Oranlar!$A$2:$B$8,2,FALSE),""))</f>
        <v>0</v>
      </c>
      <c r="O907" s="12">
        <f ca="1">IF($K907="","",IFERROR(IF($L907="Net",$K907/(1-IF($N907="",0,$N907)/100),$K907),""))</f>
        <v>0</v>
      </c>
      <c r="P907" s="12">
        <f ca="1">IF($O907="","",$O907*IF($N907="",0,$N907)/100)</f>
        <v>0</v>
      </c>
      <c r="Q907" s="12">
        <f ca="1">IF($O907="","",$O907-$P907)</f>
        <v>0</v>
      </c>
    </row>
    <row r="908" spans="1:17">
      <c r="A908" s="8"/>
      <c r="C908" s="9"/>
      <c r="E908" s="9"/>
      <c r="H908" s="10"/>
      <c r="J908" s="11"/>
      <c r="K908" s="11"/>
      <c r="N908" s="4">
        <f ca="1">IF($M908="","",IFERROR(VLOOKUP($M908,Oranlar!$A$2:$B$8,2,FALSE),""))</f>
        <v>0</v>
      </c>
      <c r="O908" s="12">
        <f ca="1">IF($K908="","",IFERROR(IF($L908="Net",$K908/(1-IF($N908="",0,$N908)/100),$K908),""))</f>
        <v>0</v>
      </c>
      <c r="P908" s="12">
        <f ca="1">IF($O908="","",$O908*IF($N908="",0,$N908)/100)</f>
        <v>0</v>
      </c>
      <c r="Q908" s="12">
        <f ca="1">IF($O908="","",$O908-$P908)</f>
        <v>0</v>
      </c>
    </row>
    <row r="909" spans="1:17">
      <c r="A909" s="8"/>
      <c r="C909" s="9"/>
      <c r="E909" s="9"/>
      <c r="H909" s="10"/>
      <c r="J909" s="11"/>
      <c r="K909" s="11"/>
      <c r="N909" s="4">
        <f ca="1">IF($M909="","",IFERROR(VLOOKUP($M909,Oranlar!$A$2:$B$8,2,FALSE),""))</f>
        <v>0</v>
      </c>
      <c r="O909" s="12">
        <f ca="1">IF($K909="","",IFERROR(IF($L909="Net",$K909/(1-IF($N909="",0,$N909)/100),$K909),""))</f>
        <v>0</v>
      </c>
      <c r="P909" s="12">
        <f ca="1">IF($O909="","",$O909*IF($N909="",0,$N909)/100)</f>
        <v>0</v>
      </c>
      <c r="Q909" s="12">
        <f ca="1">IF($O909="","",$O909-$P909)</f>
        <v>0</v>
      </c>
    </row>
    <row r="910" spans="1:17">
      <c r="A910" s="8"/>
      <c r="C910" s="9"/>
      <c r="E910" s="9"/>
      <c r="H910" s="10"/>
      <c r="J910" s="11"/>
      <c r="K910" s="11"/>
      <c r="N910" s="4">
        <f ca="1">IF($M910="","",IFERROR(VLOOKUP($M910,Oranlar!$A$2:$B$8,2,FALSE),""))</f>
        <v>0</v>
      </c>
      <c r="O910" s="12">
        <f ca="1">IF($K910="","",IFERROR(IF($L910="Net",$K910/(1-IF($N910="",0,$N910)/100),$K910),""))</f>
        <v>0</v>
      </c>
      <c r="P910" s="12">
        <f ca="1">IF($O910="","",$O910*IF($N910="",0,$N910)/100)</f>
        <v>0</v>
      </c>
      <c r="Q910" s="12">
        <f ca="1">IF($O910="","",$O910-$P910)</f>
        <v>0</v>
      </c>
    </row>
    <row r="911" spans="1:17">
      <c r="A911" s="8"/>
      <c r="C911" s="9"/>
      <c r="E911" s="9"/>
      <c r="H911" s="10"/>
      <c r="J911" s="11"/>
      <c r="K911" s="11"/>
      <c r="N911" s="4">
        <f ca="1">IF($M911="","",IFERROR(VLOOKUP($M911,Oranlar!$A$2:$B$8,2,FALSE),""))</f>
        <v>0</v>
      </c>
      <c r="O911" s="12">
        <f ca="1">IF($K911="","",IFERROR(IF($L911="Net",$K911/(1-IF($N911="",0,$N911)/100),$K911),""))</f>
        <v>0</v>
      </c>
      <c r="P911" s="12">
        <f ca="1">IF($O911="","",$O911*IF($N911="",0,$N911)/100)</f>
        <v>0</v>
      </c>
      <c r="Q911" s="12">
        <f ca="1">IF($O911="","",$O911-$P911)</f>
        <v>0</v>
      </c>
    </row>
    <row r="912" spans="1:17">
      <c r="A912" s="8"/>
      <c r="C912" s="9"/>
      <c r="E912" s="9"/>
      <c r="H912" s="10"/>
      <c r="J912" s="11"/>
      <c r="K912" s="11"/>
      <c r="N912" s="4">
        <f ca="1">IF($M912="","",IFERROR(VLOOKUP($M912,Oranlar!$A$2:$B$8,2,FALSE),""))</f>
        <v>0</v>
      </c>
      <c r="O912" s="12">
        <f ca="1">IF($K912="","",IFERROR(IF($L912="Net",$K912/(1-IF($N912="",0,$N912)/100),$K912),""))</f>
        <v>0</v>
      </c>
      <c r="P912" s="12">
        <f ca="1">IF($O912="","",$O912*IF($N912="",0,$N912)/100)</f>
        <v>0</v>
      </c>
      <c r="Q912" s="12">
        <f ca="1">IF($O912="","",$O912-$P912)</f>
        <v>0</v>
      </c>
    </row>
    <row r="913" spans="1:17">
      <c r="A913" s="8"/>
      <c r="C913" s="9"/>
      <c r="E913" s="9"/>
      <c r="H913" s="10"/>
      <c r="J913" s="11"/>
      <c r="K913" s="11"/>
      <c r="N913" s="4">
        <f ca="1">IF($M913="","",IFERROR(VLOOKUP($M913,Oranlar!$A$2:$B$8,2,FALSE),""))</f>
        <v>0</v>
      </c>
      <c r="O913" s="12">
        <f ca="1">IF($K913="","",IFERROR(IF($L913="Net",$K913/(1-IF($N913="",0,$N913)/100),$K913),""))</f>
        <v>0</v>
      </c>
      <c r="P913" s="12">
        <f ca="1">IF($O913="","",$O913*IF($N913="",0,$N913)/100)</f>
        <v>0</v>
      </c>
      <c r="Q913" s="12">
        <f ca="1">IF($O913="","",$O913-$P913)</f>
        <v>0</v>
      </c>
    </row>
    <row r="914" spans="1:17">
      <c r="A914" s="8"/>
      <c r="C914" s="9"/>
      <c r="E914" s="9"/>
      <c r="H914" s="10"/>
      <c r="J914" s="11"/>
      <c r="K914" s="11"/>
      <c r="N914" s="4">
        <f ca="1">IF($M914="","",IFERROR(VLOOKUP($M914,Oranlar!$A$2:$B$8,2,FALSE),""))</f>
        <v>0</v>
      </c>
      <c r="O914" s="12">
        <f ca="1">IF($K914="","",IFERROR(IF($L914="Net",$K914/(1-IF($N914="",0,$N914)/100),$K914),""))</f>
        <v>0</v>
      </c>
      <c r="P914" s="12">
        <f ca="1">IF($O914="","",$O914*IF($N914="",0,$N914)/100)</f>
        <v>0</v>
      </c>
      <c r="Q914" s="12">
        <f ca="1">IF($O914="","",$O914-$P914)</f>
        <v>0</v>
      </c>
    </row>
    <row r="915" spans="1:17">
      <c r="A915" s="8"/>
      <c r="C915" s="9"/>
      <c r="E915" s="9"/>
      <c r="H915" s="10"/>
      <c r="J915" s="11"/>
      <c r="K915" s="11"/>
      <c r="N915" s="4">
        <f ca="1">IF($M915="","",IFERROR(VLOOKUP($M915,Oranlar!$A$2:$B$8,2,FALSE),""))</f>
        <v>0</v>
      </c>
      <c r="O915" s="12">
        <f ca="1">IF($K915="","",IFERROR(IF($L915="Net",$K915/(1-IF($N915="",0,$N915)/100),$K915),""))</f>
        <v>0</v>
      </c>
      <c r="P915" s="12">
        <f ca="1">IF($O915="","",$O915*IF($N915="",0,$N915)/100)</f>
        <v>0</v>
      </c>
      <c r="Q915" s="12">
        <f ca="1">IF($O915="","",$O915-$P915)</f>
        <v>0</v>
      </c>
    </row>
    <row r="916" spans="1:17">
      <c r="A916" s="8"/>
      <c r="C916" s="9"/>
      <c r="E916" s="9"/>
      <c r="H916" s="10"/>
      <c r="J916" s="11"/>
      <c r="K916" s="11"/>
      <c r="N916" s="4">
        <f ca="1">IF($M916="","",IFERROR(VLOOKUP($M916,Oranlar!$A$2:$B$8,2,FALSE),""))</f>
        <v>0</v>
      </c>
      <c r="O916" s="12">
        <f ca="1">IF($K916="","",IFERROR(IF($L916="Net",$K916/(1-IF($N916="",0,$N916)/100),$K916),""))</f>
        <v>0</v>
      </c>
      <c r="P916" s="12">
        <f ca="1">IF($O916="","",$O916*IF($N916="",0,$N916)/100)</f>
        <v>0</v>
      </c>
      <c r="Q916" s="12">
        <f ca="1">IF($O916="","",$O916-$P916)</f>
        <v>0</v>
      </c>
    </row>
    <row r="917" spans="1:17">
      <c r="A917" s="8"/>
      <c r="C917" s="9"/>
      <c r="E917" s="9"/>
      <c r="H917" s="10"/>
      <c r="J917" s="11"/>
      <c r="K917" s="11"/>
      <c r="N917" s="4">
        <f ca="1">IF($M917="","",IFERROR(VLOOKUP($M917,Oranlar!$A$2:$B$8,2,FALSE),""))</f>
        <v>0</v>
      </c>
      <c r="O917" s="12">
        <f ca="1">IF($K917="","",IFERROR(IF($L917="Net",$K917/(1-IF($N917="",0,$N917)/100),$K917),""))</f>
        <v>0</v>
      </c>
      <c r="P917" s="12">
        <f ca="1">IF($O917="","",$O917*IF($N917="",0,$N917)/100)</f>
        <v>0</v>
      </c>
      <c r="Q917" s="12">
        <f ca="1">IF($O917="","",$O917-$P917)</f>
        <v>0</v>
      </c>
    </row>
    <row r="918" spans="1:17">
      <c r="A918" s="8"/>
      <c r="C918" s="9"/>
      <c r="E918" s="9"/>
      <c r="H918" s="10"/>
      <c r="J918" s="11"/>
      <c r="K918" s="11"/>
      <c r="N918" s="4">
        <f ca="1">IF($M918="","",IFERROR(VLOOKUP($M918,Oranlar!$A$2:$B$8,2,FALSE),""))</f>
        <v>0</v>
      </c>
      <c r="O918" s="12">
        <f ca="1">IF($K918="","",IFERROR(IF($L918="Net",$K918/(1-IF($N918="",0,$N918)/100),$K918),""))</f>
        <v>0</v>
      </c>
      <c r="P918" s="12">
        <f ca="1">IF($O918="","",$O918*IF($N918="",0,$N918)/100)</f>
        <v>0</v>
      </c>
      <c r="Q918" s="12">
        <f ca="1">IF($O918="","",$O918-$P918)</f>
        <v>0</v>
      </c>
    </row>
    <row r="919" spans="1:17">
      <c r="A919" s="8"/>
      <c r="C919" s="9"/>
      <c r="E919" s="9"/>
      <c r="H919" s="10"/>
      <c r="J919" s="11"/>
      <c r="K919" s="11"/>
      <c r="N919" s="4">
        <f ca="1">IF($M919="","",IFERROR(VLOOKUP($M919,Oranlar!$A$2:$B$8,2,FALSE),""))</f>
        <v>0</v>
      </c>
      <c r="O919" s="12">
        <f ca="1">IF($K919="","",IFERROR(IF($L919="Net",$K919/(1-IF($N919="",0,$N919)/100),$K919),""))</f>
        <v>0</v>
      </c>
      <c r="P919" s="12">
        <f ca="1">IF($O919="","",$O919*IF($N919="",0,$N919)/100)</f>
        <v>0</v>
      </c>
      <c r="Q919" s="12">
        <f ca="1">IF($O919="","",$O919-$P919)</f>
        <v>0</v>
      </c>
    </row>
    <row r="920" spans="1:17">
      <c r="A920" s="8"/>
      <c r="C920" s="9"/>
      <c r="E920" s="9"/>
      <c r="H920" s="10"/>
      <c r="J920" s="11"/>
      <c r="K920" s="11"/>
      <c r="N920" s="4">
        <f ca="1">IF($M920="","",IFERROR(VLOOKUP($M920,Oranlar!$A$2:$B$8,2,FALSE),""))</f>
        <v>0</v>
      </c>
      <c r="O920" s="12">
        <f ca="1">IF($K920="","",IFERROR(IF($L920="Net",$K920/(1-IF($N920="",0,$N920)/100),$K920),""))</f>
        <v>0</v>
      </c>
      <c r="P920" s="12">
        <f ca="1">IF($O920="","",$O920*IF($N920="",0,$N920)/100)</f>
        <v>0</v>
      </c>
      <c r="Q920" s="12">
        <f ca="1">IF($O920="","",$O920-$P920)</f>
        <v>0</v>
      </c>
    </row>
    <row r="921" spans="1:17">
      <c r="A921" s="8"/>
      <c r="C921" s="9"/>
      <c r="E921" s="9"/>
      <c r="H921" s="10"/>
      <c r="J921" s="11"/>
      <c r="K921" s="11"/>
      <c r="N921" s="4">
        <f ca="1">IF($M921="","",IFERROR(VLOOKUP($M921,Oranlar!$A$2:$B$8,2,FALSE),""))</f>
        <v>0</v>
      </c>
      <c r="O921" s="12">
        <f ca="1">IF($K921="","",IFERROR(IF($L921="Net",$K921/(1-IF($N921="",0,$N921)/100),$K921),""))</f>
        <v>0</v>
      </c>
      <c r="P921" s="12">
        <f ca="1">IF($O921="","",$O921*IF($N921="",0,$N921)/100)</f>
        <v>0</v>
      </c>
      <c r="Q921" s="12">
        <f ca="1">IF($O921="","",$O921-$P921)</f>
        <v>0</v>
      </c>
    </row>
    <row r="922" spans="1:17">
      <c r="A922" s="8"/>
      <c r="C922" s="9"/>
      <c r="E922" s="9"/>
      <c r="H922" s="10"/>
      <c r="J922" s="11"/>
      <c r="K922" s="11"/>
      <c r="N922" s="4">
        <f ca="1">IF($M922="","",IFERROR(VLOOKUP($M922,Oranlar!$A$2:$B$8,2,FALSE),""))</f>
        <v>0</v>
      </c>
      <c r="O922" s="12">
        <f ca="1">IF($K922="","",IFERROR(IF($L922="Net",$K922/(1-IF($N922="",0,$N922)/100),$K922),""))</f>
        <v>0</v>
      </c>
      <c r="P922" s="12">
        <f ca="1">IF($O922="","",$O922*IF($N922="",0,$N922)/100)</f>
        <v>0</v>
      </c>
      <c r="Q922" s="12">
        <f ca="1">IF($O922="","",$O922-$P922)</f>
        <v>0</v>
      </c>
    </row>
    <row r="923" spans="1:17">
      <c r="A923" s="8"/>
      <c r="C923" s="9"/>
      <c r="E923" s="9"/>
      <c r="H923" s="10"/>
      <c r="J923" s="11"/>
      <c r="K923" s="11"/>
      <c r="N923" s="4">
        <f ca="1">IF($M923="","",IFERROR(VLOOKUP($M923,Oranlar!$A$2:$B$8,2,FALSE),""))</f>
        <v>0</v>
      </c>
      <c r="O923" s="12">
        <f ca="1">IF($K923="","",IFERROR(IF($L923="Net",$K923/(1-IF($N923="",0,$N923)/100),$K923),""))</f>
        <v>0</v>
      </c>
      <c r="P923" s="12">
        <f ca="1">IF($O923="","",$O923*IF($N923="",0,$N923)/100)</f>
        <v>0</v>
      </c>
      <c r="Q923" s="12">
        <f ca="1">IF($O923="","",$O923-$P923)</f>
        <v>0</v>
      </c>
    </row>
    <row r="924" spans="1:17">
      <c r="A924" s="8"/>
      <c r="C924" s="9"/>
      <c r="E924" s="9"/>
      <c r="H924" s="10"/>
      <c r="J924" s="11"/>
      <c r="K924" s="11"/>
      <c r="N924" s="4">
        <f ca="1">IF($M924="","",IFERROR(VLOOKUP($M924,Oranlar!$A$2:$B$8,2,FALSE),""))</f>
        <v>0</v>
      </c>
      <c r="O924" s="12">
        <f ca="1">IF($K924="","",IFERROR(IF($L924="Net",$K924/(1-IF($N924="",0,$N924)/100),$K924),""))</f>
        <v>0</v>
      </c>
      <c r="P924" s="12">
        <f ca="1">IF($O924="","",$O924*IF($N924="",0,$N924)/100)</f>
        <v>0</v>
      </c>
      <c r="Q924" s="12">
        <f ca="1">IF($O924="","",$O924-$P924)</f>
        <v>0</v>
      </c>
    </row>
    <row r="925" spans="1:17">
      <c r="A925" s="8"/>
      <c r="C925" s="9"/>
      <c r="E925" s="9"/>
      <c r="H925" s="10"/>
      <c r="J925" s="11"/>
      <c r="K925" s="11"/>
      <c r="N925" s="4">
        <f ca="1">IF($M925="","",IFERROR(VLOOKUP($M925,Oranlar!$A$2:$B$8,2,FALSE),""))</f>
        <v>0</v>
      </c>
      <c r="O925" s="12">
        <f ca="1">IF($K925="","",IFERROR(IF($L925="Net",$K925/(1-IF($N925="",0,$N925)/100),$K925),""))</f>
        <v>0</v>
      </c>
      <c r="P925" s="12">
        <f ca="1">IF($O925="","",$O925*IF($N925="",0,$N925)/100)</f>
        <v>0</v>
      </c>
      <c r="Q925" s="12">
        <f ca="1">IF($O925="","",$O925-$P925)</f>
        <v>0</v>
      </c>
    </row>
    <row r="926" spans="1:17">
      <c r="A926" s="8"/>
      <c r="C926" s="9"/>
      <c r="E926" s="9"/>
      <c r="H926" s="10"/>
      <c r="J926" s="11"/>
      <c r="K926" s="11"/>
      <c r="N926" s="4">
        <f ca="1">IF($M926="","",IFERROR(VLOOKUP($M926,Oranlar!$A$2:$B$8,2,FALSE),""))</f>
        <v>0</v>
      </c>
      <c r="O926" s="12">
        <f ca="1">IF($K926="","",IFERROR(IF($L926="Net",$K926/(1-IF($N926="",0,$N926)/100),$K926),""))</f>
        <v>0</v>
      </c>
      <c r="P926" s="12">
        <f ca="1">IF($O926="","",$O926*IF($N926="",0,$N926)/100)</f>
        <v>0</v>
      </c>
      <c r="Q926" s="12">
        <f ca="1">IF($O926="","",$O926-$P926)</f>
        <v>0</v>
      </c>
    </row>
    <row r="927" spans="1:17">
      <c r="A927" s="8"/>
      <c r="C927" s="9"/>
      <c r="E927" s="9"/>
      <c r="H927" s="10"/>
      <c r="J927" s="11"/>
      <c r="K927" s="11"/>
      <c r="N927" s="4">
        <f ca="1">IF($M927="","",IFERROR(VLOOKUP($M927,Oranlar!$A$2:$B$8,2,FALSE),""))</f>
        <v>0</v>
      </c>
      <c r="O927" s="12">
        <f ca="1">IF($K927="","",IFERROR(IF($L927="Net",$K927/(1-IF($N927="",0,$N927)/100),$K927),""))</f>
        <v>0</v>
      </c>
      <c r="P927" s="12">
        <f ca="1">IF($O927="","",$O927*IF($N927="",0,$N927)/100)</f>
        <v>0</v>
      </c>
      <c r="Q927" s="12">
        <f ca="1">IF($O927="","",$O927-$P927)</f>
        <v>0</v>
      </c>
    </row>
    <row r="928" spans="1:17">
      <c r="A928" s="8"/>
      <c r="C928" s="9"/>
      <c r="E928" s="9"/>
      <c r="H928" s="10"/>
      <c r="J928" s="11"/>
      <c r="K928" s="11"/>
      <c r="N928" s="4">
        <f ca="1">IF($M928="","",IFERROR(VLOOKUP($M928,Oranlar!$A$2:$B$8,2,FALSE),""))</f>
        <v>0</v>
      </c>
      <c r="O928" s="12">
        <f ca="1">IF($K928="","",IFERROR(IF($L928="Net",$K928/(1-IF($N928="",0,$N928)/100),$K928),""))</f>
        <v>0</v>
      </c>
      <c r="P928" s="12">
        <f ca="1">IF($O928="","",$O928*IF($N928="",0,$N928)/100)</f>
        <v>0</v>
      </c>
      <c r="Q928" s="12">
        <f ca="1">IF($O928="","",$O928-$P928)</f>
        <v>0</v>
      </c>
    </row>
    <row r="929" spans="1:17">
      <c r="A929" s="8"/>
      <c r="C929" s="9"/>
      <c r="E929" s="9"/>
      <c r="H929" s="10"/>
      <c r="J929" s="11"/>
      <c r="K929" s="11"/>
      <c r="N929" s="4">
        <f ca="1">IF($M929="","",IFERROR(VLOOKUP($M929,Oranlar!$A$2:$B$8,2,FALSE),""))</f>
        <v>0</v>
      </c>
      <c r="O929" s="12">
        <f ca="1">IF($K929="","",IFERROR(IF($L929="Net",$K929/(1-IF($N929="",0,$N929)/100),$K929),""))</f>
        <v>0</v>
      </c>
      <c r="P929" s="12">
        <f ca="1">IF($O929="","",$O929*IF($N929="",0,$N929)/100)</f>
        <v>0</v>
      </c>
      <c r="Q929" s="12">
        <f ca="1">IF($O929="","",$O929-$P929)</f>
        <v>0</v>
      </c>
    </row>
    <row r="930" spans="1:17">
      <c r="A930" s="8"/>
      <c r="C930" s="9"/>
      <c r="E930" s="9"/>
      <c r="H930" s="10"/>
      <c r="J930" s="11"/>
      <c r="K930" s="11"/>
      <c r="N930" s="4">
        <f ca="1">IF($M930="","",IFERROR(VLOOKUP($M930,Oranlar!$A$2:$B$8,2,FALSE),""))</f>
        <v>0</v>
      </c>
      <c r="O930" s="12">
        <f ca="1">IF($K930="","",IFERROR(IF($L930="Net",$K930/(1-IF($N930="",0,$N930)/100),$K930),""))</f>
        <v>0</v>
      </c>
      <c r="P930" s="12">
        <f ca="1">IF($O930="","",$O930*IF($N930="",0,$N930)/100)</f>
        <v>0</v>
      </c>
      <c r="Q930" s="12">
        <f ca="1">IF($O930="","",$O930-$P930)</f>
        <v>0</v>
      </c>
    </row>
    <row r="931" spans="1:17">
      <c r="A931" s="8"/>
      <c r="C931" s="9"/>
      <c r="E931" s="9"/>
      <c r="H931" s="10"/>
      <c r="J931" s="11"/>
      <c r="K931" s="11"/>
      <c r="N931" s="4">
        <f ca="1">IF($M931="","",IFERROR(VLOOKUP($M931,Oranlar!$A$2:$B$8,2,FALSE),""))</f>
        <v>0</v>
      </c>
      <c r="O931" s="12">
        <f ca="1">IF($K931="","",IFERROR(IF($L931="Net",$K931/(1-IF($N931="",0,$N931)/100),$K931),""))</f>
        <v>0</v>
      </c>
      <c r="P931" s="12">
        <f ca="1">IF($O931="","",$O931*IF($N931="",0,$N931)/100)</f>
        <v>0</v>
      </c>
      <c r="Q931" s="12">
        <f ca="1">IF($O931="","",$O931-$P931)</f>
        <v>0</v>
      </c>
    </row>
    <row r="932" spans="1:17">
      <c r="A932" s="8"/>
      <c r="C932" s="9"/>
      <c r="E932" s="9"/>
      <c r="H932" s="10"/>
      <c r="J932" s="11"/>
      <c r="K932" s="11"/>
      <c r="N932" s="4">
        <f ca="1">IF($M932="","",IFERROR(VLOOKUP($M932,Oranlar!$A$2:$B$8,2,FALSE),""))</f>
        <v>0</v>
      </c>
      <c r="O932" s="12">
        <f ca="1">IF($K932="","",IFERROR(IF($L932="Net",$K932/(1-IF($N932="",0,$N932)/100),$K932),""))</f>
        <v>0</v>
      </c>
      <c r="P932" s="12">
        <f ca="1">IF($O932="","",$O932*IF($N932="",0,$N932)/100)</f>
        <v>0</v>
      </c>
      <c r="Q932" s="12">
        <f ca="1">IF($O932="","",$O932-$P932)</f>
        <v>0</v>
      </c>
    </row>
    <row r="933" spans="1:17">
      <c r="A933" s="8"/>
      <c r="C933" s="9"/>
      <c r="E933" s="9"/>
      <c r="H933" s="10"/>
      <c r="J933" s="11"/>
      <c r="K933" s="11"/>
      <c r="N933" s="4">
        <f ca="1">IF($M933="","",IFERROR(VLOOKUP($M933,Oranlar!$A$2:$B$8,2,FALSE),""))</f>
        <v>0</v>
      </c>
      <c r="O933" s="12">
        <f ca="1">IF($K933="","",IFERROR(IF($L933="Net",$K933/(1-IF($N933="",0,$N933)/100),$K933),""))</f>
        <v>0</v>
      </c>
      <c r="P933" s="12">
        <f ca="1">IF($O933="","",$O933*IF($N933="",0,$N933)/100)</f>
        <v>0</v>
      </c>
      <c r="Q933" s="12">
        <f ca="1">IF($O933="","",$O933-$P933)</f>
        <v>0</v>
      </c>
    </row>
    <row r="934" spans="1:17">
      <c r="A934" s="8"/>
      <c r="C934" s="9"/>
      <c r="E934" s="9"/>
      <c r="H934" s="10"/>
      <c r="J934" s="11"/>
      <c r="K934" s="11"/>
      <c r="N934" s="4">
        <f ca="1">IF($M934="","",IFERROR(VLOOKUP($M934,Oranlar!$A$2:$B$8,2,FALSE),""))</f>
        <v>0</v>
      </c>
      <c r="O934" s="12">
        <f ca="1">IF($K934="","",IFERROR(IF($L934="Net",$K934/(1-IF($N934="",0,$N934)/100),$K934),""))</f>
        <v>0</v>
      </c>
      <c r="P934" s="12">
        <f ca="1">IF($O934="","",$O934*IF($N934="",0,$N934)/100)</f>
        <v>0</v>
      </c>
      <c r="Q934" s="12">
        <f ca="1">IF($O934="","",$O934-$P934)</f>
        <v>0</v>
      </c>
    </row>
    <row r="935" spans="1:17">
      <c r="A935" s="8"/>
      <c r="C935" s="9"/>
      <c r="E935" s="9"/>
      <c r="H935" s="10"/>
      <c r="J935" s="11"/>
      <c r="K935" s="11"/>
      <c r="N935" s="4">
        <f ca="1">IF($M935="","",IFERROR(VLOOKUP($M935,Oranlar!$A$2:$B$8,2,FALSE),""))</f>
        <v>0</v>
      </c>
      <c r="O935" s="12">
        <f ca="1">IF($K935="","",IFERROR(IF($L935="Net",$K935/(1-IF($N935="",0,$N935)/100),$K935),""))</f>
        <v>0</v>
      </c>
      <c r="P935" s="12">
        <f ca="1">IF($O935="","",$O935*IF($N935="",0,$N935)/100)</f>
        <v>0</v>
      </c>
      <c r="Q935" s="12">
        <f ca="1">IF($O935="","",$O935-$P935)</f>
        <v>0</v>
      </c>
    </row>
    <row r="936" spans="1:17">
      <c r="A936" s="8"/>
      <c r="C936" s="9"/>
      <c r="E936" s="9"/>
      <c r="H936" s="10"/>
      <c r="J936" s="11"/>
      <c r="K936" s="11"/>
      <c r="N936" s="4">
        <f ca="1">IF($M936="","",IFERROR(VLOOKUP($M936,Oranlar!$A$2:$B$8,2,FALSE),""))</f>
        <v>0</v>
      </c>
      <c r="O936" s="12">
        <f ca="1">IF($K936="","",IFERROR(IF($L936="Net",$K936/(1-IF($N936="",0,$N936)/100),$K936),""))</f>
        <v>0</v>
      </c>
      <c r="P936" s="12">
        <f ca="1">IF($O936="","",$O936*IF($N936="",0,$N936)/100)</f>
        <v>0</v>
      </c>
      <c r="Q936" s="12">
        <f ca="1">IF($O936="","",$O936-$P936)</f>
        <v>0</v>
      </c>
    </row>
    <row r="937" spans="1:17">
      <c r="A937" s="8"/>
      <c r="C937" s="9"/>
      <c r="E937" s="9"/>
      <c r="H937" s="10"/>
      <c r="J937" s="11"/>
      <c r="K937" s="11"/>
      <c r="N937" s="4">
        <f ca="1">IF($M937="","",IFERROR(VLOOKUP($M937,Oranlar!$A$2:$B$8,2,FALSE),""))</f>
        <v>0</v>
      </c>
      <c r="O937" s="12">
        <f ca="1">IF($K937="","",IFERROR(IF($L937="Net",$K937/(1-IF($N937="",0,$N937)/100),$K937),""))</f>
        <v>0</v>
      </c>
      <c r="P937" s="12">
        <f ca="1">IF($O937="","",$O937*IF($N937="",0,$N937)/100)</f>
        <v>0</v>
      </c>
      <c r="Q937" s="12">
        <f ca="1">IF($O937="","",$O937-$P937)</f>
        <v>0</v>
      </c>
    </row>
    <row r="938" spans="1:17">
      <c r="A938" s="8"/>
      <c r="C938" s="9"/>
      <c r="E938" s="9"/>
      <c r="H938" s="10"/>
      <c r="J938" s="11"/>
      <c r="K938" s="11"/>
      <c r="N938" s="4">
        <f ca="1">IF($M938="","",IFERROR(VLOOKUP($M938,Oranlar!$A$2:$B$8,2,FALSE),""))</f>
        <v>0</v>
      </c>
      <c r="O938" s="12">
        <f ca="1">IF($K938="","",IFERROR(IF($L938="Net",$K938/(1-IF($N938="",0,$N938)/100),$K938),""))</f>
        <v>0</v>
      </c>
      <c r="P938" s="12">
        <f ca="1">IF($O938="","",$O938*IF($N938="",0,$N938)/100)</f>
        <v>0</v>
      </c>
      <c r="Q938" s="12">
        <f ca="1">IF($O938="","",$O938-$P938)</f>
        <v>0</v>
      </c>
    </row>
    <row r="939" spans="1:17">
      <c r="A939" s="8"/>
      <c r="C939" s="9"/>
      <c r="E939" s="9"/>
      <c r="H939" s="10"/>
      <c r="J939" s="11"/>
      <c r="K939" s="11"/>
      <c r="N939" s="4">
        <f ca="1">IF($M939="","",IFERROR(VLOOKUP($M939,Oranlar!$A$2:$B$8,2,FALSE),""))</f>
        <v>0</v>
      </c>
      <c r="O939" s="12">
        <f ca="1">IF($K939="","",IFERROR(IF($L939="Net",$K939/(1-IF($N939="",0,$N939)/100),$K939),""))</f>
        <v>0</v>
      </c>
      <c r="P939" s="12">
        <f ca="1">IF($O939="","",$O939*IF($N939="",0,$N939)/100)</f>
        <v>0</v>
      </c>
      <c r="Q939" s="12">
        <f ca="1">IF($O939="","",$O939-$P939)</f>
        <v>0</v>
      </c>
    </row>
    <row r="940" spans="1:17">
      <c r="A940" s="8"/>
      <c r="C940" s="9"/>
      <c r="E940" s="9"/>
      <c r="H940" s="10"/>
      <c r="J940" s="11"/>
      <c r="K940" s="11"/>
      <c r="N940" s="4">
        <f ca="1">IF($M940="","",IFERROR(VLOOKUP($M940,Oranlar!$A$2:$B$8,2,FALSE),""))</f>
        <v>0</v>
      </c>
      <c r="O940" s="12">
        <f ca="1">IF($K940="","",IFERROR(IF($L940="Net",$K940/(1-IF($N940="",0,$N940)/100),$K940),""))</f>
        <v>0</v>
      </c>
      <c r="P940" s="12">
        <f ca="1">IF($O940="","",$O940*IF($N940="",0,$N940)/100)</f>
        <v>0</v>
      </c>
      <c r="Q940" s="12">
        <f ca="1">IF($O940="","",$O940-$P940)</f>
        <v>0</v>
      </c>
    </row>
    <row r="941" spans="1:17">
      <c r="A941" s="8"/>
      <c r="C941" s="9"/>
      <c r="E941" s="9"/>
      <c r="H941" s="10"/>
      <c r="J941" s="11"/>
      <c r="K941" s="11"/>
      <c r="N941" s="4">
        <f ca="1">IF($M941="","",IFERROR(VLOOKUP($M941,Oranlar!$A$2:$B$8,2,FALSE),""))</f>
        <v>0</v>
      </c>
      <c r="O941" s="12">
        <f ca="1">IF($K941="","",IFERROR(IF($L941="Net",$K941/(1-IF($N941="",0,$N941)/100),$K941),""))</f>
        <v>0</v>
      </c>
      <c r="P941" s="12">
        <f ca="1">IF($O941="","",$O941*IF($N941="",0,$N941)/100)</f>
        <v>0</v>
      </c>
      <c r="Q941" s="12">
        <f ca="1">IF($O941="","",$O941-$P941)</f>
        <v>0</v>
      </c>
    </row>
    <row r="942" spans="1:17">
      <c r="A942" s="8"/>
      <c r="C942" s="9"/>
      <c r="E942" s="9"/>
      <c r="H942" s="10"/>
      <c r="J942" s="11"/>
      <c r="K942" s="11"/>
      <c r="N942" s="4">
        <f ca="1">IF($M942="","",IFERROR(VLOOKUP($M942,Oranlar!$A$2:$B$8,2,FALSE),""))</f>
        <v>0</v>
      </c>
      <c r="O942" s="12">
        <f ca="1">IF($K942="","",IFERROR(IF($L942="Net",$K942/(1-IF($N942="",0,$N942)/100),$K942),""))</f>
        <v>0</v>
      </c>
      <c r="P942" s="12">
        <f ca="1">IF($O942="","",$O942*IF($N942="",0,$N942)/100)</f>
        <v>0</v>
      </c>
      <c r="Q942" s="12">
        <f ca="1">IF($O942="","",$O942-$P942)</f>
        <v>0</v>
      </c>
    </row>
    <row r="943" spans="1:17">
      <c r="A943" s="8"/>
      <c r="C943" s="9"/>
      <c r="E943" s="9"/>
      <c r="H943" s="10"/>
      <c r="J943" s="11"/>
      <c r="K943" s="11"/>
      <c r="N943" s="4">
        <f ca="1">IF($M943="","",IFERROR(VLOOKUP($M943,Oranlar!$A$2:$B$8,2,FALSE),""))</f>
        <v>0</v>
      </c>
      <c r="O943" s="12">
        <f ca="1">IF($K943="","",IFERROR(IF($L943="Net",$K943/(1-IF($N943="",0,$N943)/100),$K943),""))</f>
        <v>0</v>
      </c>
      <c r="P943" s="12">
        <f ca="1">IF($O943="","",$O943*IF($N943="",0,$N943)/100)</f>
        <v>0</v>
      </c>
      <c r="Q943" s="12">
        <f ca="1">IF($O943="","",$O943-$P943)</f>
        <v>0</v>
      </c>
    </row>
    <row r="944" spans="1:17">
      <c r="A944" s="8"/>
      <c r="C944" s="9"/>
      <c r="E944" s="9"/>
      <c r="H944" s="10"/>
      <c r="J944" s="11"/>
      <c r="K944" s="11"/>
      <c r="N944" s="4">
        <f ca="1">IF($M944="","",IFERROR(VLOOKUP($M944,Oranlar!$A$2:$B$8,2,FALSE),""))</f>
        <v>0</v>
      </c>
      <c r="O944" s="12">
        <f ca="1">IF($K944="","",IFERROR(IF($L944="Net",$K944/(1-IF($N944="",0,$N944)/100),$K944),""))</f>
        <v>0</v>
      </c>
      <c r="P944" s="12">
        <f ca="1">IF($O944="","",$O944*IF($N944="",0,$N944)/100)</f>
        <v>0</v>
      </c>
      <c r="Q944" s="12">
        <f ca="1">IF($O944="","",$O944-$P944)</f>
        <v>0</v>
      </c>
    </row>
    <row r="945" spans="1:17">
      <c r="A945" s="8"/>
      <c r="C945" s="9"/>
      <c r="E945" s="9"/>
      <c r="H945" s="10"/>
      <c r="J945" s="11"/>
      <c r="K945" s="11"/>
      <c r="N945" s="4">
        <f ca="1">IF($M945="","",IFERROR(VLOOKUP($M945,Oranlar!$A$2:$B$8,2,FALSE),""))</f>
        <v>0</v>
      </c>
      <c r="O945" s="12">
        <f ca="1">IF($K945="","",IFERROR(IF($L945="Net",$K945/(1-IF($N945="",0,$N945)/100),$K945),""))</f>
        <v>0</v>
      </c>
      <c r="P945" s="12">
        <f ca="1">IF($O945="","",$O945*IF($N945="",0,$N945)/100)</f>
        <v>0</v>
      </c>
      <c r="Q945" s="12">
        <f ca="1">IF($O945="","",$O945-$P945)</f>
        <v>0</v>
      </c>
    </row>
    <row r="946" spans="1:17">
      <c r="A946" s="8"/>
      <c r="C946" s="9"/>
      <c r="E946" s="9"/>
      <c r="H946" s="10"/>
      <c r="J946" s="11"/>
      <c r="K946" s="11"/>
      <c r="N946" s="4">
        <f ca="1">IF($M946="","",IFERROR(VLOOKUP($M946,Oranlar!$A$2:$B$8,2,FALSE),""))</f>
        <v>0</v>
      </c>
      <c r="O946" s="12">
        <f ca="1">IF($K946="","",IFERROR(IF($L946="Net",$K946/(1-IF($N946="",0,$N946)/100),$K946),""))</f>
        <v>0</v>
      </c>
      <c r="P946" s="12">
        <f ca="1">IF($O946="","",$O946*IF($N946="",0,$N946)/100)</f>
        <v>0</v>
      </c>
      <c r="Q946" s="12">
        <f ca="1">IF($O946="","",$O946-$P946)</f>
        <v>0</v>
      </c>
    </row>
    <row r="947" spans="1:17">
      <c r="A947" s="8"/>
      <c r="C947" s="9"/>
      <c r="E947" s="9"/>
      <c r="H947" s="10"/>
      <c r="J947" s="11"/>
      <c r="K947" s="11"/>
      <c r="N947" s="4">
        <f ca="1">IF($M947="","",IFERROR(VLOOKUP($M947,Oranlar!$A$2:$B$8,2,FALSE),""))</f>
        <v>0</v>
      </c>
      <c r="O947" s="12">
        <f ca="1">IF($K947="","",IFERROR(IF($L947="Net",$K947/(1-IF($N947="",0,$N947)/100),$K947),""))</f>
        <v>0</v>
      </c>
      <c r="P947" s="12">
        <f ca="1">IF($O947="","",$O947*IF($N947="",0,$N947)/100)</f>
        <v>0</v>
      </c>
      <c r="Q947" s="12">
        <f ca="1">IF($O947="","",$O947-$P947)</f>
        <v>0</v>
      </c>
    </row>
    <row r="948" spans="1:17">
      <c r="A948" s="8"/>
      <c r="C948" s="9"/>
      <c r="E948" s="9"/>
      <c r="H948" s="10"/>
      <c r="J948" s="11"/>
      <c r="K948" s="11"/>
      <c r="N948" s="4">
        <f ca="1">IF($M948="","",IFERROR(VLOOKUP($M948,Oranlar!$A$2:$B$8,2,FALSE),""))</f>
        <v>0</v>
      </c>
      <c r="O948" s="12">
        <f ca="1">IF($K948="","",IFERROR(IF($L948="Net",$K948/(1-IF($N948="",0,$N948)/100),$K948),""))</f>
        <v>0</v>
      </c>
      <c r="P948" s="12">
        <f ca="1">IF($O948="","",$O948*IF($N948="",0,$N948)/100)</f>
        <v>0</v>
      </c>
      <c r="Q948" s="12">
        <f ca="1">IF($O948="","",$O948-$P948)</f>
        <v>0</v>
      </c>
    </row>
    <row r="949" spans="1:17">
      <c r="A949" s="8"/>
      <c r="C949" s="9"/>
      <c r="E949" s="9"/>
      <c r="H949" s="10"/>
      <c r="J949" s="11"/>
      <c r="K949" s="11"/>
      <c r="N949" s="4">
        <f ca="1">IF($M949="","",IFERROR(VLOOKUP($M949,Oranlar!$A$2:$B$8,2,FALSE),""))</f>
        <v>0</v>
      </c>
      <c r="O949" s="12">
        <f ca="1">IF($K949="","",IFERROR(IF($L949="Net",$K949/(1-IF($N949="",0,$N949)/100),$K949),""))</f>
        <v>0</v>
      </c>
      <c r="P949" s="12">
        <f ca="1">IF($O949="","",$O949*IF($N949="",0,$N949)/100)</f>
        <v>0</v>
      </c>
      <c r="Q949" s="12">
        <f ca="1">IF($O949="","",$O949-$P949)</f>
        <v>0</v>
      </c>
    </row>
    <row r="950" spans="1:17">
      <c r="A950" s="8"/>
      <c r="C950" s="9"/>
      <c r="E950" s="9"/>
      <c r="H950" s="10"/>
      <c r="J950" s="11"/>
      <c r="K950" s="11"/>
      <c r="N950" s="4">
        <f ca="1">IF($M950="","",IFERROR(VLOOKUP($M950,Oranlar!$A$2:$B$8,2,FALSE),""))</f>
        <v>0</v>
      </c>
      <c r="O950" s="12">
        <f ca="1">IF($K950="","",IFERROR(IF($L950="Net",$K950/(1-IF($N950="",0,$N950)/100),$K950),""))</f>
        <v>0</v>
      </c>
      <c r="P950" s="12">
        <f ca="1">IF($O950="","",$O950*IF($N950="",0,$N950)/100)</f>
        <v>0</v>
      </c>
      <c r="Q950" s="12">
        <f ca="1">IF($O950="","",$O950-$P950)</f>
        <v>0</v>
      </c>
    </row>
    <row r="951" spans="1:17">
      <c r="A951" s="8"/>
      <c r="C951" s="9"/>
      <c r="E951" s="9"/>
      <c r="H951" s="10"/>
      <c r="J951" s="11"/>
      <c r="K951" s="11"/>
      <c r="N951" s="4">
        <f ca="1">IF($M951="","",IFERROR(VLOOKUP($M951,Oranlar!$A$2:$B$8,2,FALSE),""))</f>
        <v>0</v>
      </c>
      <c r="O951" s="12">
        <f ca="1">IF($K951="","",IFERROR(IF($L951="Net",$K951/(1-IF($N951="",0,$N951)/100),$K951),""))</f>
        <v>0</v>
      </c>
      <c r="P951" s="12">
        <f ca="1">IF($O951="","",$O951*IF($N951="",0,$N951)/100)</f>
        <v>0</v>
      </c>
      <c r="Q951" s="12">
        <f ca="1">IF($O951="","",$O951-$P951)</f>
        <v>0</v>
      </c>
    </row>
    <row r="952" spans="1:17">
      <c r="A952" s="8"/>
      <c r="C952" s="9"/>
      <c r="E952" s="9"/>
      <c r="H952" s="10"/>
      <c r="J952" s="11"/>
      <c r="K952" s="11"/>
      <c r="N952" s="4">
        <f ca="1">IF($M952="","",IFERROR(VLOOKUP($M952,Oranlar!$A$2:$B$8,2,FALSE),""))</f>
        <v>0</v>
      </c>
      <c r="O952" s="12">
        <f ca="1">IF($K952="","",IFERROR(IF($L952="Net",$K952/(1-IF($N952="",0,$N952)/100),$K952),""))</f>
        <v>0</v>
      </c>
      <c r="P952" s="12">
        <f ca="1">IF($O952="","",$O952*IF($N952="",0,$N952)/100)</f>
        <v>0</v>
      </c>
      <c r="Q952" s="12">
        <f ca="1">IF($O952="","",$O952-$P952)</f>
        <v>0</v>
      </c>
    </row>
    <row r="953" spans="1:17">
      <c r="A953" s="8"/>
      <c r="C953" s="9"/>
      <c r="E953" s="9"/>
      <c r="H953" s="10"/>
      <c r="J953" s="11"/>
      <c r="K953" s="11"/>
      <c r="N953" s="4">
        <f ca="1">IF($M953="","",IFERROR(VLOOKUP($M953,Oranlar!$A$2:$B$8,2,FALSE),""))</f>
        <v>0</v>
      </c>
      <c r="O953" s="12">
        <f ca="1">IF($K953="","",IFERROR(IF($L953="Net",$K953/(1-IF($N953="",0,$N953)/100),$K953),""))</f>
        <v>0</v>
      </c>
      <c r="P953" s="12">
        <f ca="1">IF($O953="","",$O953*IF($N953="",0,$N953)/100)</f>
        <v>0</v>
      </c>
      <c r="Q953" s="12">
        <f ca="1">IF($O953="","",$O953-$P953)</f>
        <v>0</v>
      </c>
    </row>
    <row r="954" spans="1:17">
      <c r="A954" s="8"/>
      <c r="C954" s="9"/>
      <c r="E954" s="9"/>
      <c r="H954" s="10"/>
      <c r="J954" s="11"/>
      <c r="K954" s="11"/>
      <c r="N954" s="4">
        <f ca="1">IF($M954="","",IFERROR(VLOOKUP($M954,Oranlar!$A$2:$B$8,2,FALSE),""))</f>
        <v>0</v>
      </c>
      <c r="O954" s="12">
        <f ca="1">IF($K954="","",IFERROR(IF($L954="Net",$K954/(1-IF($N954="",0,$N954)/100),$K954),""))</f>
        <v>0</v>
      </c>
      <c r="P954" s="12">
        <f ca="1">IF($O954="","",$O954*IF($N954="",0,$N954)/100)</f>
        <v>0</v>
      </c>
      <c r="Q954" s="12">
        <f ca="1">IF($O954="","",$O954-$P954)</f>
        <v>0</v>
      </c>
    </row>
    <row r="955" spans="1:17">
      <c r="A955" s="8"/>
      <c r="C955" s="9"/>
      <c r="E955" s="9"/>
      <c r="H955" s="10"/>
      <c r="J955" s="11"/>
      <c r="K955" s="11"/>
      <c r="N955" s="4">
        <f ca="1">IF($M955="","",IFERROR(VLOOKUP($M955,Oranlar!$A$2:$B$8,2,FALSE),""))</f>
        <v>0</v>
      </c>
      <c r="O955" s="12">
        <f ca="1">IF($K955="","",IFERROR(IF($L955="Net",$K955/(1-IF($N955="",0,$N955)/100),$K955),""))</f>
        <v>0</v>
      </c>
      <c r="P955" s="12">
        <f ca="1">IF($O955="","",$O955*IF($N955="",0,$N955)/100)</f>
        <v>0</v>
      </c>
      <c r="Q955" s="12">
        <f ca="1">IF($O955="","",$O955-$P955)</f>
        <v>0</v>
      </c>
    </row>
    <row r="956" spans="1:17">
      <c r="A956" s="8"/>
      <c r="C956" s="9"/>
      <c r="E956" s="9"/>
      <c r="H956" s="10"/>
      <c r="J956" s="11"/>
      <c r="K956" s="11"/>
      <c r="N956" s="4">
        <f ca="1">IF($M956="","",IFERROR(VLOOKUP($M956,Oranlar!$A$2:$B$8,2,FALSE),""))</f>
        <v>0</v>
      </c>
      <c r="O956" s="12">
        <f ca="1">IF($K956="","",IFERROR(IF($L956="Net",$K956/(1-IF($N956="",0,$N956)/100),$K956),""))</f>
        <v>0</v>
      </c>
      <c r="P956" s="12">
        <f ca="1">IF($O956="","",$O956*IF($N956="",0,$N956)/100)</f>
        <v>0</v>
      </c>
      <c r="Q956" s="12">
        <f ca="1">IF($O956="","",$O956-$P956)</f>
        <v>0</v>
      </c>
    </row>
    <row r="957" spans="1:17">
      <c r="A957" s="8"/>
      <c r="C957" s="9"/>
      <c r="E957" s="9"/>
      <c r="H957" s="10"/>
      <c r="J957" s="11"/>
      <c r="K957" s="11"/>
      <c r="N957" s="4">
        <f ca="1">IF($M957="","",IFERROR(VLOOKUP($M957,Oranlar!$A$2:$B$8,2,FALSE),""))</f>
        <v>0</v>
      </c>
      <c r="O957" s="12">
        <f ca="1">IF($K957="","",IFERROR(IF($L957="Net",$K957/(1-IF($N957="",0,$N957)/100),$K957),""))</f>
        <v>0</v>
      </c>
      <c r="P957" s="12">
        <f ca="1">IF($O957="","",$O957*IF($N957="",0,$N957)/100)</f>
        <v>0</v>
      </c>
      <c r="Q957" s="12">
        <f ca="1">IF($O957="","",$O957-$P957)</f>
        <v>0</v>
      </c>
    </row>
    <row r="958" spans="1:17">
      <c r="A958" s="8"/>
      <c r="C958" s="9"/>
      <c r="E958" s="9"/>
      <c r="H958" s="10"/>
      <c r="J958" s="11"/>
      <c r="K958" s="11"/>
      <c r="N958" s="4">
        <f ca="1">IF($M958="","",IFERROR(VLOOKUP($M958,Oranlar!$A$2:$B$8,2,FALSE),""))</f>
        <v>0</v>
      </c>
      <c r="O958" s="12">
        <f ca="1">IF($K958="","",IFERROR(IF($L958="Net",$K958/(1-IF($N958="",0,$N958)/100),$K958),""))</f>
        <v>0</v>
      </c>
      <c r="P958" s="12">
        <f ca="1">IF($O958="","",$O958*IF($N958="",0,$N958)/100)</f>
        <v>0</v>
      </c>
      <c r="Q958" s="12">
        <f ca="1">IF($O958="","",$O958-$P958)</f>
        <v>0</v>
      </c>
    </row>
    <row r="959" spans="1:17">
      <c r="A959" s="8"/>
      <c r="C959" s="9"/>
      <c r="E959" s="9"/>
      <c r="H959" s="10"/>
      <c r="J959" s="11"/>
      <c r="K959" s="11"/>
      <c r="N959" s="4">
        <f ca="1">IF($M959="","",IFERROR(VLOOKUP($M959,Oranlar!$A$2:$B$8,2,FALSE),""))</f>
        <v>0</v>
      </c>
      <c r="O959" s="12">
        <f ca="1">IF($K959="","",IFERROR(IF($L959="Net",$K959/(1-IF($N959="",0,$N959)/100),$K959),""))</f>
        <v>0</v>
      </c>
      <c r="P959" s="12">
        <f ca="1">IF($O959="","",$O959*IF($N959="",0,$N959)/100)</f>
        <v>0</v>
      </c>
      <c r="Q959" s="12">
        <f ca="1">IF($O959="","",$O959-$P959)</f>
        <v>0</v>
      </c>
    </row>
    <row r="960" spans="1:17">
      <c r="A960" s="8"/>
      <c r="C960" s="9"/>
      <c r="E960" s="9"/>
      <c r="H960" s="10"/>
      <c r="J960" s="11"/>
      <c r="K960" s="11"/>
      <c r="N960" s="4">
        <f ca="1">IF($M960="","",IFERROR(VLOOKUP($M960,Oranlar!$A$2:$B$8,2,FALSE),""))</f>
        <v>0</v>
      </c>
      <c r="O960" s="12">
        <f ca="1">IF($K960="","",IFERROR(IF($L960="Net",$K960/(1-IF($N960="",0,$N960)/100),$K960),""))</f>
        <v>0</v>
      </c>
      <c r="P960" s="12">
        <f ca="1">IF($O960="","",$O960*IF($N960="",0,$N960)/100)</f>
        <v>0</v>
      </c>
      <c r="Q960" s="12">
        <f ca="1">IF($O960="","",$O960-$P960)</f>
        <v>0</v>
      </c>
    </row>
    <row r="961" spans="1:17">
      <c r="A961" s="8"/>
      <c r="C961" s="9"/>
      <c r="E961" s="9"/>
      <c r="H961" s="10"/>
      <c r="J961" s="11"/>
      <c r="K961" s="11"/>
      <c r="N961" s="4">
        <f ca="1">IF($M961="","",IFERROR(VLOOKUP($M961,Oranlar!$A$2:$B$8,2,FALSE),""))</f>
        <v>0</v>
      </c>
      <c r="O961" s="12">
        <f ca="1">IF($K961="","",IFERROR(IF($L961="Net",$K961/(1-IF($N961="",0,$N961)/100),$K961),""))</f>
        <v>0</v>
      </c>
      <c r="P961" s="12">
        <f ca="1">IF($O961="","",$O961*IF($N961="",0,$N961)/100)</f>
        <v>0</v>
      </c>
      <c r="Q961" s="12">
        <f ca="1">IF($O961="","",$O961-$P961)</f>
        <v>0</v>
      </c>
    </row>
    <row r="962" spans="1:17">
      <c r="A962" s="8"/>
      <c r="C962" s="9"/>
      <c r="E962" s="9"/>
      <c r="H962" s="10"/>
      <c r="J962" s="11"/>
      <c r="K962" s="11"/>
      <c r="N962" s="4">
        <f ca="1">IF($M962="","",IFERROR(VLOOKUP($M962,Oranlar!$A$2:$B$8,2,FALSE),""))</f>
        <v>0</v>
      </c>
      <c r="O962" s="12">
        <f ca="1">IF($K962="","",IFERROR(IF($L962="Net",$K962/(1-IF($N962="",0,$N962)/100),$K962),""))</f>
        <v>0</v>
      </c>
      <c r="P962" s="12">
        <f ca="1">IF($O962="","",$O962*IF($N962="",0,$N962)/100)</f>
        <v>0</v>
      </c>
      <c r="Q962" s="12">
        <f ca="1">IF($O962="","",$O962-$P962)</f>
        <v>0</v>
      </c>
    </row>
    <row r="963" spans="1:17">
      <c r="A963" s="8"/>
      <c r="C963" s="9"/>
      <c r="E963" s="9"/>
      <c r="H963" s="10"/>
      <c r="J963" s="11"/>
      <c r="K963" s="11"/>
      <c r="N963" s="4">
        <f ca="1">IF($M963="","",IFERROR(VLOOKUP($M963,Oranlar!$A$2:$B$8,2,FALSE),""))</f>
        <v>0</v>
      </c>
      <c r="O963" s="12">
        <f ca="1">IF($K963="","",IFERROR(IF($L963="Net",$K963/(1-IF($N963="",0,$N963)/100),$K963),""))</f>
        <v>0</v>
      </c>
      <c r="P963" s="12">
        <f ca="1">IF($O963="","",$O963*IF($N963="",0,$N963)/100)</f>
        <v>0</v>
      </c>
      <c r="Q963" s="12">
        <f ca="1">IF($O963="","",$O963-$P963)</f>
        <v>0</v>
      </c>
    </row>
    <row r="964" spans="1:17">
      <c r="A964" s="8"/>
      <c r="C964" s="9"/>
      <c r="E964" s="9"/>
      <c r="H964" s="10"/>
      <c r="J964" s="11"/>
      <c r="K964" s="11"/>
      <c r="N964" s="4">
        <f ca="1">IF($M964="","",IFERROR(VLOOKUP($M964,Oranlar!$A$2:$B$8,2,FALSE),""))</f>
        <v>0</v>
      </c>
      <c r="O964" s="12">
        <f ca="1">IF($K964="","",IFERROR(IF($L964="Net",$K964/(1-IF($N964="",0,$N964)/100),$K964),""))</f>
        <v>0</v>
      </c>
      <c r="P964" s="12">
        <f ca="1">IF($O964="","",$O964*IF($N964="",0,$N964)/100)</f>
        <v>0</v>
      </c>
      <c r="Q964" s="12">
        <f ca="1">IF($O964="","",$O964-$P964)</f>
        <v>0</v>
      </c>
    </row>
    <row r="965" spans="1:17">
      <c r="A965" s="8"/>
      <c r="C965" s="9"/>
      <c r="E965" s="9"/>
      <c r="H965" s="10"/>
      <c r="J965" s="11"/>
      <c r="K965" s="11"/>
      <c r="N965" s="4">
        <f ca="1">IF($M965="","",IFERROR(VLOOKUP($M965,Oranlar!$A$2:$B$8,2,FALSE),""))</f>
        <v>0</v>
      </c>
      <c r="O965" s="12">
        <f ca="1">IF($K965="","",IFERROR(IF($L965="Net",$K965/(1-IF($N965="",0,$N965)/100),$K965),""))</f>
        <v>0</v>
      </c>
      <c r="P965" s="12">
        <f ca="1">IF($O965="","",$O965*IF($N965="",0,$N965)/100)</f>
        <v>0</v>
      </c>
      <c r="Q965" s="12">
        <f ca="1">IF($O965="","",$O965-$P965)</f>
        <v>0</v>
      </c>
    </row>
    <row r="966" spans="1:17">
      <c r="A966" s="8"/>
      <c r="C966" s="9"/>
      <c r="E966" s="9"/>
      <c r="H966" s="10"/>
      <c r="J966" s="11"/>
      <c r="K966" s="11"/>
      <c r="N966" s="4">
        <f ca="1">IF($M966="","",IFERROR(VLOOKUP($M966,Oranlar!$A$2:$B$8,2,FALSE),""))</f>
        <v>0</v>
      </c>
      <c r="O966" s="12">
        <f ca="1">IF($K966="","",IFERROR(IF($L966="Net",$K966/(1-IF($N966="",0,$N966)/100),$K966),""))</f>
        <v>0</v>
      </c>
      <c r="P966" s="12">
        <f ca="1">IF($O966="","",$O966*IF($N966="",0,$N966)/100)</f>
        <v>0</v>
      </c>
      <c r="Q966" s="12">
        <f ca="1">IF($O966="","",$O966-$P966)</f>
        <v>0</v>
      </c>
    </row>
    <row r="967" spans="1:17">
      <c r="A967" s="8"/>
      <c r="C967" s="9"/>
      <c r="E967" s="9"/>
      <c r="H967" s="10"/>
      <c r="J967" s="11"/>
      <c r="K967" s="11"/>
      <c r="N967" s="4">
        <f ca="1">IF($M967="","",IFERROR(VLOOKUP($M967,Oranlar!$A$2:$B$8,2,FALSE),""))</f>
        <v>0</v>
      </c>
      <c r="O967" s="12">
        <f ca="1">IF($K967="","",IFERROR(IF($L967="Net",$K967/(1-IF($N967="",0,$N967)/100),$K967),""))</f>
        <v>0</v>
      </c>
      <c r="P967" s="12">
        <f ca="1">IF($O967="","",$O967*IF($N967="",0,$N967)/100)</f>
        <v>0</v>
      </c>
      <c r="Q967" s="12">
        <f ca="1">IF($O967="","",$O967-$P967)</f>
        <v>0</v>
      </c>
    </row>
    <row r="968" spans="1:17">
      <c r="A968" s="8"/>
      <c r="C968" s="9"/>
      <c r="E968" s="9"/>
      <c r="H968" s="10"/>
      <c r="J968" s="11"/>
      <c r="K968" s="11"/>
      <c r="N968" s="4">
        <f ca="1">IF($M968="","",IFERROR(VLOOKUP($M968,Oranlar!$A$2:$B$8,2,FALSE),""))</f>
        <v>0</v>
      </c>
      <c r="O968" s="12">
        <f ca="1">IF($K968="","",IFERROR(IF($L968="Net",$K968/(1-IF($N968="",0,$N968)/100),$K968),""))</f>
        <v>0</v>
      </c>
      <c r="P968" s="12">
        <f ca="1">IF($O968="","",$O968*IF($N968="",0,$N968)/100)</f>
        <v>0</v>
      </c>
      <c r="Q968" s="12">
        <f ca="1">IF($O968="","",$O968-$P968)</f>
        <v>0</v>
      </c>
    </row>
    <row r="969" spans="1:17">
      <c r="A969" s="8"/>
      <c r="C969" s="9"/>
      <c r="E969" s="9"/>
      <c r="H969" s="10"/>
      <c r="J969" s="11"/>
      <c r="K969" s="11"/>
      <c r="N969" s="4">
        <f ca="1">IF($M969="","",IFERROR(VLOOKUP($M969,Oranlar!$A$2:$B$8,2,FALSE),""))</f>
        <v>0</v>
      </c>
      <c r="O969" s="12">
        <f ca="1">IF($K969="","",IFERROR(IF($L969="Net",$K969/(1-IF($N969="",0,$N969)/100),$K969),""))</f>
        <v>0</v>
      </c>
      <c r="P969" s="12">
        <f ca="1">IF($O969="","",$O969*IF($N969="",0,$N969)/100)</f>
        <v>0</v>
      </c>
      <c r="Q969" s="12">
        <f ca="1">IF($O969="","",$O969-$P969)</f>
        <v>0</v>
      </c>
    </row>
    <row r="970" spans="1:17">
      <c r="A970" s="8"/>
      <c r="C970" s="9"/>
      <c r="E970" s="9"/>
      <c r="H970" s="10"/>
      <c r="J970" s="11"/>
      <c r="K970" s="11"/>
      <c r="N970" s="4">
        <f ca="1">IF($M970="","",IFERROR(VLOOKUP($M970,Oranlar!$A$2:$B$8,2,FALSE),""))</f>
        <v>0</v>
      </c>
      <c r="O970" s="12">
        <f ca="1">IF($K970="","",IFERROR(IF($L970="Net",$K970/(1-IF($N970="",0,$N970)/100),$K970),""))</f>
        <v>0</v>
      </c>
      <c r="P970" s="12">
        <f ca="1">IF($O970="","",$O970*IF($N970="",0,$N970)/100)</f>
        <v>0</v>
      </c>
      <c r="Q970" s="12">
        <f ca="1">IF($O970="","",$O970-$P970)</f>
        <v>0</v>
      </c>
    </row>
    <row r="971" spans="1:17">
      <c r="A971" s="8"/>
      <c r="C971" s="9"/>
      <c r="E971" s="9"/>
      <c r="H971" s="10"/>
      <c r="J971" s="11"/>
      <c r="K971" s="11"/>
      <c r="N971" s="4">
        <f ca="1">IF($M971="","",IFERROR(VLOOKUP($M971,Oranlar!$A$2:$B$8,2,FALSE),""))</f>
        <v>0</v>
      </c>
      <c r="O971" s="12">
        <f ca="1">IF($K971="","",IFERROR(IF($L971="Net",$K971/(1-IF($N971="",0,$N971)/100),$K971),""))</f>
        <v>0</v>
      </c>
      <c r="P971" s="12">
        <f ca="1">IF($O971="","",$O971*IF($N971="",0,$N971)/100)</f>
        <v>0</v>
      </c>
      <c r="Q971" s="12">
        <f ca="1">IF($O971="","",$O971-$P971)</f>
        <v>0</v>
      </c>
    </row>
    <row r="972" spans="1:17">
      <c r="A972" s="8"/>
      <c r="C972" s="9"/>
      <c r="E972" s="9"/>
      <c r="H972" s="10"/>
      <c r="J972" s="11"/>
      <c r="K972" s="11"/>
      <c r="N972" s="4">
        <f ca="1">IF($M972="","",IFERROR(VLOOKUP($M972,Oranlar!$A$2:$B$8,2,FALSE),""))</f>
        <v>0</v>
      </c>
      <c r="O972" s="12">
        <f ca="1">IF($K972="","",IFERROR(IF($L972="Net",$K972/(1-IF($N972="",0,$N972)/100),$K972),""))</f>
        <v>0</v>
      </c>
      <c r="P972" s="12">
        <f ca="1">IF($O972="","",$O972*IF($N972="",0,$N972)/100)</f>
        <v>0</v>
      </c>
      <c r="Q972" s="12">
        <f ca="1">IF($O972="","",$O972-$P972)</f>
        <v>0</v>
      </c>
    </row>
    <row r="973" spans="1:17">
      <c r="A973" s="8"/>
      <c r="C973" s="9"/>
      <c r="E973" s="9"/>
      <c r="H973" s="10"/>
      <c r="J973" s="11"/>
      <c r="K973" s="11"/>
      <c r="N973" s="4">
        <f ca="1">IF($M973="","",IFERROR(VLOOKUP($M973,Oranlar!$A$2:$B$8,2,FALSE),""))</f>
        <v>0</v>
      </c>
      <c r="O973" s="12">
        <f ca="1">IF($K973="","",IFERROR(IF($L973="Net",$K973/(1-IF($N973="",0,$N973)/100),$K973),""))</f>
        <v>0</v>
      </c>
      <c r="P973" s="12">
        <f ca="1">IF($O973="","",$O973*IF($N973="",0,$N973)/100)</f>
        <v>0</v>
      </c>
      <c r="Q973" s="12">
        <f ca="1">IF($O973="","",$O973-$P973)</f>
        <v>0</v>
      </c>
    </row>
    <row r="974" spans="1:17">
      <c r="A974" s="8"/>
      <c r="C974" s="9"/>
      <c r="E974" s="9"/>
      <c r="H974" s="10"/>
      <c r="J974" s="11"/>
      <c r="K974" s="11"/>
      <c r="N974" s="4">
        <f ca="1">IF($M974="","",IFERROR(VLOOKUP($M974,Oranlar!$A$2:$B$8,2,FALSE),""))</f>
        <v>0</v>
      </c>
      <c r="O974" s="12">
        <f ca="1">IF($K974="","",IFERROR(IF($L974="Net",$K974/(1-IF($N974="",0,$N974)/100),$K974),""))</f>
        <v>0</v>
      </c>
      <c r="P974" s="12">
        <f ca="1">IF($O974="","",$O974*IF($N974="",0,$N974)/100)</f>
        <v>0</v>
      </c>
      <c r="Q974" s="12">
        <f ca="1">IF($O974="","",$O974-$P974)</f>
        <v>0</v>
      </c>
    </row>
    <row r="975" spans="1:17">
      <c r="A975" s="8"/>
      <c r="C975" s="9"/>
      <c r="E975" s="9"/>
      <c r="H975" s="10"/>
      <c r="J975" s="11"/>
      <c r="K975" s="11"/>
      <c r="N975" s="4">
        <f ca="1">IF($M975="","",IFERROR(VLOOKUP($M975,Oranlar!$A$2:$B$8,2,FALSE),""))</f>
        <v>0</v>
      </c>
      <c r="O975" s="12">
        <f ca="1">IF($K975="","",IFERROR(IF($L975="Net",$K975/(1-IF($N975="",0,$N975)/100),$K975),""))</f>
        <v>0</v>
      </c>
      <c r="P975" s="12">
        <f ca="1">IF($O975="","",$O975*IF($N975="",0,$N975)/100)</f>
        <v>0</v>
      </c>
      <c r="Q975" s="12">
        <f ca="1">IF($O975="","",$O975-$P975)</f>
        <v>0</v>
      </c>
    </row>
    <row r="976" spans="1:17">
      <c r="A976" s="8"/>
      <c r="C976" s="9"/>
      <c r="E976" s="9"/>
      <c r="H976" s="10"/>
      <c r="J976" s="11"/>
      <c r="K976" s="11"/>
      <c r="N976" s="4">
        <f ca="1">IF($M976="","",IFERROR(VLOOKUP($M976,Oranlar!$A$2:$B$8,2,FALSE),""))</f>
        <v>0</v>
      </c>
      <c r="O976" s="12">
        <f ca="1">IF($K976="","",IFERROR(IF($L976="Net",$K976/(1-IF($N976="",0,$N976)/100),$K976),""))</f>
        <v>0</v>
      </c>
      <c r="P976" s="12">
        <f ca="1">IF($O976="","",$O976*IF($N976="",0,$N976)/100)</f>
        <v>0</v>
      </c>
      <c r="Q976" s="12">
        <f ca="1">IF($O976="","",$O976-$P976)</f>
        <v>0</v>
      </c>
    </row>
    <row r="977" spans="1:17">
      <c r="A977" s="8"/>
      <c r="C977" s="9"/>
      <c r="E977" s="9"/>
      <c r="H977" s="10"/>
      <c r="J977" s="11"/>
      <c r="K977" s="11"/>
      <c r="N977" s="4">
        <f ca="1">IF($M977="","",IFERROR(VLOOKUP($M977,Oranlar!$A$2:$B$8,2,FALSE),""))</f>
        <v>0</v>
      </c>
      <c r="O977" s="12">
        <f ca="1">IF($K977="","",IFERROR(IF($L977="Net",$K977/(1-IF($N977="",0,$N977)/100),$K977),""))</f>
        <v>0</v>
      </c>
      <c r="P977" s="12">
        <f ca="1">IF($O977="","",$O977*IF($N977="",0,$N977)/100)</f>
        <v>0</v>
      </c>
      <c r="Q977" s="12">
        <f ca="1">IF($O977="","",$O977-$P977)</f>
        <v>0</v>
      </c>
    </row>
    <row r="978" spans="1:17">
      <c r="A978" s="8"/>
      <c r="C978" s="9"/>
      <c r="E978" s="9"/>
      <c r="H978" s="10"/>
      <c r="J978" s="11"/>
      <c r="K978" s="11"/>
      <c r="N978" s="4">
        <f ca="1">IF($M978="","",IFERROR(VLOOKUP($M978,Oranlar!$A$2:$B$8,2,FALSE),""))</f>
        <v>0</v>
      </c>
      <c r="O978" s="12">
        <f ca="1">IF($K978="","",IFERROR(IF($L978="Net",$K978/(1-IF($N978="",0,$N978)/100),$K978),""))</f>
        <v>0</v>
      </c>
      <c r="P978" s="12">
        <f ca="1">IF($O978="","",$O978*IF($N978="",0,$N978)/100)</f>
        <v>0</v>
      </c>
      <c r="Q978" s="12">
        <f ca="1">IF($O978="","",$O978-$P978)</f>
        <v>0</v>
      </c>
    </row>
    <row r="979" spans="1:17">
      <c r="A979" s="8"/>
      <c r="C979" s="9"/>
      <c r="E979" s="9"/>
      <c r="H979" s="10"/>
      <c r="J979" s="11"/>
      <c r="K979" s="11"/>
      <c r="N979" s="4">
        <f ca="1">IF($M979="","",IFERROR(VLOOKUP($M979,Oranlar!$A$2:$B$8,2,FALSE),""))</f>
        <v>0</v>
      </c>
      <c r="O979" s="12">
        <f ca="1">IF($K979="","",IFERROR(IF($L979="Net",$K979/(1-IF($N979="",0,$N979)/100),$K979),""))</f>
        <v>0</v>
      </c>
      <c r="P979" s="12">
        <f ca="1">IF($O979="","",$O979*IF($N979="",0,$N979)/100)</f>
        <v>0</v>
      </c>
      <c r="Q979" s="12">
        <f ca="1">IF($O979="","",$O979-$P979)</f>
        <v>0</v>
      </c>
    </row>
    <row r="980" spans="1:17">
      <c r="A980" s="8"/>
      <c r="C980" s="9"/>
      <c r="E980" s="9"/>
      <c r="H980" s="10"/>
      <c r="J980" s="11"/>
      <c r="K980" s="11"/>
      <c r="N980" s="4">
        <f ca="1">IF($M980="","",IFERROR(VLOOKUP($M980,Oranlar!$A$2:$B$8,2,FALSE),""))</f>
        <v>0</v>
      </c>
      <c r="O980" s="12">
        <f ca="1">IF($K980="","",IFERROR(IF($L980="Net",$K980/(1-IF($N980="",0,$N980)/100),$K980),""))</f>
        <v>0</v>
      </c>
      <c r="P980" s="12">
        <f ca="1">IF($O980="","",$O980*IF($N980="",0,$N980)/100)</f>
        <v>0</v>
      </c>
      <c r="Q980" s="12">
        <f ca="1">IF($O980="","",$O980-$P980)</f>
        <v>0</v>
      </c>
    </row>
    <row r="981" spans="1:17">
      <c r="A981" s="8"/>
      <c r="C981" s="9"/>
      <c r="E981" s="9"/>
      <c r="H981" s="10"/>
      <c r="J981" s="11"/>
      <c r="K981" s="11"/>
      <c r="N981" s="4">
        <f ca="1">IF($M981="","",IFERROR(VLOOKUP($M981,Oranlar!$A$2:$B$8,2,FALSE),""))</f>
        <v>0</v>
      </c>
      <c r="O981" s="12">
        <f ca="1">IF($K981="","",IFERROR(IF($L981="Net",$K981/(1-IF($N981="",0,$N981)/100),$K981),""))</f>
        <v>0</v>
      </c>
      <c r="P981" s="12">
        <f ca="1">IF($O981="","",$O981*IF($N981="",0,$N981)/100)</f>
        <v>0</v>
      </c>
      <c r="Q981" s="12">
        <f ca="1">IF($O981="","",$O981-$P981)</f>
        <v>0</v>
      </c>
    </row>
    <row r="982" spans="1:17">
      <c r="A982" s="8"/>
      <c r="C982" s="9"/>
      <c r="E982" s="9"/>
      <c r="H982" s="10"/>
      <c r="J982" s="11"/>
      <c r="K982" s="11"/>
      <c r="N982" s="4">
        <f ca="1">IF($M982="","",IFERROR(VLOOKUP($M982,Oranlar!$A$2:$B$8,2,FALSE),""))</f>
        <v>0</v>
      </c>
      <c r="O982" s="12">
        <f ca="1">IF($K982="","",IFERROR(IF($L982="Net",$K982/(1-IF($N982="",0,$N982)/100),$K982),""))</f>
        <v>0</v>
      </c>
      <c r="P982" s="12">
        <f ca="1">IF($O982="","",$O982*IF($N982="",0,$N982)/100)</f>
        <v>0</v>
      </c>
      <c r="Q982" s="12">
        <f ca="1">IF($O982="","",$O982-$P982)</f>
        <v>0</v>
      </c>
    </row>
    <row r="983" spans="1:17">
      <c r="A983" s="8"/>
      <c r="C983" s="9"/>
      <c r="E983" s="9"/>
      <c r="H983" s="10"/>
      <c r="J983" s="11"/>
      <c r="K983" s="11"/>
      <c r="N983" s="4">
        <f ca="1">IF($M983="","",IFERROR(VLOOKUP($M983,Oranlar!$A$2:$B$8,2,FALSE),""))</f>
        <v>0</v>
      </c>
      <c r="O983" s="12">
        <f ca="1">IF($K983="","",IFERROR(IF($L983="Net",$K983/(1-IF($N983="",0,$N983)/100),$K983),""))</f>
        <v>0</v>
      </c>
      <c r="P983" s="12">
        <f ca="1">IF($O983="","",$O983*IF($N983="",0,$N983)/100)</f>
        <v>0</v>
      </c>
      <c r="Q983" s="12">
        <f ca="1">IF($O983="","",$O983-$P983)</f>
        <v>0</v>
      </c>
    </row>
    <row r="984" spans="1:17">
      <c r="A984" s="8"/>
      <c r="C984" s="9"/>
      <c r="E984" s="9"/>
      <c r="H984" s="10"/>
      <c r="J984" s="11"/>
      <c r="K984" s="11"/>
      <c r="N984" s="4">
        <f ca="1">IF($M984="","",IFERROR(VLOOKUP($M984,Oranlar!$A$2:$B$8,2,FALSE),""))</f>
        <v>0</v>
      </c>
      <c r="O984" s="12">
        <f ca="1">IF($K984="","",IFERROR(IF($L984="Net",$K984/(1-IF($N984="",0,$N984)/100),$K984),""))</f>
        <v>0</v>
      </c>
      <c r="P984" s="12">
        <f ca="1">IF($O984="","",$O984*IF($N984="",0,$N984)/100)</f>
        <v>0</v>
      </c>
      <c r="Q984" s="12">
        <f ca="1">IF($O984="","",$O984-$P984)</f>
        <v>0</v>
      </c>
    </row>
    <row r="985" spans="1:17">
      <c r="A985" s="8"/>
      <c r="C985" s="9"/>
      <c r="E985" s="9"/>
      <c r="H985" s="10"/>
      <c r="J985" s="11"/>
      <c r="K985" s="11"/>
      <c r="N985" s="4">
        <f ca="1">IF($M985="","",IFERROR(VLOOKUP($M985,Oranlar!$A$2:$B$8,2,FALSE),""))</f>
        <v>0</v>
      </c>
      <c r="O985" s="12">
        <f ca="1">IF($K985="","",IFERROR(IF($L985="Net",$K985/(1-IF($N985="",0,$N985)/100),$K985),""))</f>
        <v>0</v>
      </c>
      <c r="P985" s="12">
        <f ca="1">IF($O985="","",$O985*IF($N985="",0,$N985)/100)</f>
        <v>0</v>
      </c>
      <c r="Q985" s="12">
        <f ca="1">IF($O985="","",$O985-$P985)</f>
        <v>0</v>
      </c>
    </row>
    <row r="986" spans="1:17">
      <c r="A986" s="8"/>
      <c r="C986" s="9"/>
      <c r="E986" s="9"/>
      <c r="H986" s="10"/>
      <c r="J986" s="11"/>
      <c r="K986" s="11"/>
      <c r="N986" s="4">
        <f ca="1">IF($M986="","",IFERROR(VLOOKUP($M986,Oranlar!$A$2:$B$8,2,FALSE),""))</f>
        <v>0</v>
      </c>
      <c r="O986" s="12">
        <f ca="1">IF($K986="","",IFERROR(IF($L986="Net",$K986/(1-IF($N986="",0,$N986)/100),$K986),""))</f>
        <v>0</v>
      </c>
      <c r="P986" s="12">
        <f ca="1">IF($O986="","",$O986*IF($N986="",0,$N986)/100)</f>
        <v>0</v>
      </c>
      <c r="Q986" s="12">
        <f ca="1">IF($O986="","",$O986-$P986)</f>
        <v>0</v>
      </c>
    </row>
    <row r="987" spans="1:17">
      <c r="A987" s="8"/>
      <c r="C987" s="9"/>
      <c r="E987" s="9"/>
      <c r="H987" s="10"/>
      <c r="J987" s="11"/>
      <c r="K987" s="11"/>
      <c r="N987" s="4">
        <f ca="1">IF($M987="","",IFERROR(VLOOKUP($M987,Oranlar!$A$2:$B$8,2,FALSE),""))</f>
        <v>0</v>
      </c>
      <c r="O987" s="12">
        <f ca="1">IF($K987="","",IFERROR(IF($L987="Net",$K987/(1-IF($N987="",0,$N987)/100),$K987),""))</f>
        <v>0</v>
      </c>
      <c r="P987" s="12">
        <f ca="1">IF($O987="","",$O987*IF($N987="",0,$N987)/100)</f>
        <v>0</v>
      </c>
      <c r="Q987" s="12">
        <f ca="1">IF($O987="","",$O987-$P987)</f>
        <v>0</v>
      </c>
    </row>
    <row r="988" spans="1:17">
      <c r="A988" s="8"/>
      <c r="C988" s="9"/>
      <c r="E988" s="9"/>
      <c r="H988" s="10"/>
      <c r="J988" s="11"/>
      <c r="K988" s="11"/>
      <c r="N988" s="4">
        <f ca="1">IF($M988="","",IFERROR(VLOOKUP($M988,Oranlar!$A$2:$B$8,2,FALSE),""))</f>
        <v>0</v>
      </c>
      <c r="O988" s="12">
        <f ca="1">IF($K988="","",IFERROR(IF($L988="Net",$K988/(1-IF($N988="",0,$N988)/100),$K988),""))</f>
        <v>0</v>
      </c>
      <c r="P988" s="12">
        <f ca="1">IF($O988="","",$O988*IF($N988="",0,$N988)/100)</f>
        <v>0</v>
      </c>
      <c r="Q988" s="12">
        <f ca="1">IF($O988="","",$O988-$P988)</f>
        <v>0</v>
      </c>
    </row>
    <row r="989" spans="1:17">
      <c r="A989" s="8"/>
      <c r="C989" s="9"/>
      <c r="E989" s="9"/>
      <c r="H989" s="10"/>
      <c r="J989" s="11"/>
      <c r="K989" s="11"/>
      <c r="N989" s="4">
        <f ca="1">IF($M989="","",IFERROR(VLOOKUP($M989,Oranlar!$A$2:$B$8,2,FALSE),""))</f>
        <v>0</v>
      </c>
      <c r="O989" s="12">
        <f ca="1">IF($K989="","",IFERROR(IF($L989="Net",$K989/(1-IF($N989="",0,$N989)/100),$K989),""))</f>
        <v>0</v>
      </c>
      <c r="P989" s="12">
        <f ca="1">IF($O989="","",$O989*IF($N989="",0,$N989)/100)</f>
        <v>0</v>
      </c>
      <c r="Q989" s="12">
        <f ca="1">IF($O989="","",$O989-$P989)</f>
        <v>0</v>
      </c>
    </row>
    <row r="990" spans="1:17">
      <c r="A990" s="8"/>
      <c r="C990" s="9"/>
      <c r="E990" s="9"/>
      <c r="H990" s="10"/>
      <c r="J990" s="11"/>
      <c r="K990" s="11"/>
      <c r="N990" s="4">
        <f ca="1">IF($M990="","",IFERROR(VLOOKUP($M990,Oranlar!$A$2:$B$8,2,FALSE),""))</f>
        <v>0</v>
      </c>
      <c r="O990" s="12">
        <f ca="1">IF($K990="","",IFERROR(IF($L990="Net",$K990/(1-IF($N990="",0,$N990)/100),$K990),""))</f>
        <v>0</v>
      </c>
      <c r="P990" s="12">
        <f ca="1">IF($O990="","",$O990*IF($N990="",0,$N990)/100)</f>
        <v>0</v>
      </c>
      <c r="Q990" s="12">
        <f ca="1">IF($O990="","",$O990-$P990)</f>
        <v>0</v>
      </c>
    </row>
    <row r="991" spans="1:17">
      <c r="A991" s="8"/>
      <c r="C991" s="9"/>
      <c r="E991" s="9"/>
      <c r="H991" s="10"/>
      <c r="J991" s="11"/>
      <c r="K991" s="11"/>
      <c r="N991" s="4">
        <f ca="1">IF($M991="","",IFERROR(VLOOKUP($M991,Oranlar!$A$2:$B$8,2,FALSE),""))</f>
        <v>0</v>
      </c>
      <c r="O991" s="12">
        <f ca="1">IF($K991="","",IFERROR(IF($L991="Net",$K991/(1-IF($N991="",0,$N991)/100),$K991),""))</f>
        <v>0</v>
      </c>
      <c r="P991" s="12">
        <f ca="1">IF($O991="","",$O991*IF($N991="",0,$N991)/100)</f>
        <v>0</v>
      </c>
      <c r="Q991" s="12">
        <f ca="1">IF($O991="","",$O991-$P991)</f>
        <v>0</v>
      </c>
    </row>
    <row r="992" spans="1:17">
      <c r="A992" s="8"/>
      <c r="C992" s="9"/>
      <c r="E992" s="9"/>
      <c r="H992" s="10"/>
      <c r="J992" s="11"/>
      <c r="K992" s="11"/>
      <c r="N992" s="4">
        <f ca="1">IF($M992="","",IFERROR(VLOOKUP($M992,Oranlar!$A$2:$B$8,2,FALSE),""))</f>
        <v>0</v>
      </c>
      <c r="O992" s="12">
        <f ca="1">IF($K992="","",IFERROR(IF($L992="Net",$K992/(1-IF($N992="",0,$N992)/100),$K992),""))</f>
        <v>0</v>
      </c>
      <c r="P992" s="12">
        <f ca="1">IF($O992="","",$O992*IF($N992="",0,$N992)/100)</f>
        <v>0</v>
      </c>
      <c r="Q992" s="12">
        <f ca="1">IF($O992="","",$O992-$P992)</f>
        <v>0</v>
      </c>
    </row>
    <row r="993" spans="1:17">
      <c r="A993" s="8"/>
      <c r="C993" s="9"/>
      <c r="E993" s="9"/>
      <c r="H993" s="10"/>
      <c r="J993" s="11"/>
      <c r="K993" s="11"/>
      <c r="N993" s="4">
        <f ca="1">IF($M993="","",IFERROR(VLOOKUP($M993,Oranlar!$A$2:$B$8,2,FALSE),""))</f>
        <v>0</v>
      </c>
      <c r="O993" s="12">
        <f ca="1">IF($K993="","",IFERROR(IF($L993="Net",$K993/(1-IF($N993="",0,$N993)/100),$K993),""))</f>
        <v>0</v>
      </c>
      <c r="P993" s="12">
        <f ca="1">IF($O993="","",$O993*IF($N993="",0,$N993)/100)</f>
        <v>0</v>
      </c>
      <c r="Q993" s="12">
        <f ca="1">IF($O993="","",$O993-$P993)</f>
        <v>0</v>
      </c>
    </row>
    <row r="994" spans="1:17">
      <c r="A994" s="8"/>
      <c r="C994" s="9"/>
      <c r="E994" s="9"/>
      <c r="H994" s="10"/>
      <c r="J994" s="11"/>
      <c r="K994" s="11"/>
      <c r="N994" s="4">
        <f ca="1">IF($M994="","",IFERROR(VLOOKUP($M994,Oranlar!$A$2:$B$8,2,FALSE),""))</f>
        <v>0</v>
      </c>
      <c r="O994" s="12">
        <f ca="1">IF($K994="","",IFERROR(IF($L994="Net",$K994/(1-IF($N994="",0,$N994)/100),$K994),""))</f>
        <v>0</v>
      </c>
      <c r="P994" s="12">
        <f ca="1">IF($O994="","",$O994*IF($N994="",0,$N994)/100)</f>
        <v>0</v>
      </c>
      <c r="Q994" s="12">
        <f ca="1">IF($O994="","",$O994-$P994)</f>
        <v>0</v>
      </c>
    </row>
    <row r="995" spans="1:17">
      <c r="A995" s="8"/>
      <c r="C995" s="9"/>
      <c r="E995" s="9"/>
      <c r="H995" s="10"/>
      <c r="J995" s="11"/>
      <c r="K995" s="11"/>
      <c r="N995" s="4">
        <f ca="1">IF($M995="","",IFERROR(VLOOKUP($M995,Oranlar!$A$2:$B$8,2,FALSE),""))</f>
        <v>0</v>
      </c>
      <c r="O995" s="12">
        <f ca="1">IF($K995="","",IFERROR(IF($L995="Net",$K995/(1-IF($N995="",0,$N995)/100),$K995),""))</f>
        <v>0</v>
      </c>
      <c r="P995" s="12">
        <f ca="1">IF($O995="","",$O995*IF($N995="",0,$N995)/100)</f>
        <v>0</v>
      </c>
      <c r="Q995" s="12">
        <f ca="1">IF($O995="","",$O995-$P995)</f>
        <v>0</v>
      </c>
    </row>
    <row r="996" spans="1:17">
      <c r="A996" s="8"/>
      <c r="C996" s="9"/>
      <c r="E996" s="9"/>
      <c r="H996" s="10"/>
      <c r="J996" s="11"/>
      <c r="K996" s="11"/>
      <c r="N996" s="4">
        <f ca="1">IF($M996="","",IFERROR(VLOOKUP($M996,Oranlar!$A$2:$B$8,2,FALSE),""))</f>
        <v>0</v>
      </c>
      <c r="O996" s="12">
        <f ca="1">IF($K996="","",IFERROR(IF($L996="Net",$K996/(1-IF($N996="",0,$N996)/100),$K996),""))</f>
        <v>0</v>
      </c>
      <c r="P996" s="12">
        <f ca="1">IF($O996="","",$O996*IF($N996="",0,$N996)/100)</f>
        <v>0</v>
      </c>
      <c r="Q996" s="12">
        <f ca="1">IF($O996="","",$O996-$P996)</f>
        <v>0</v>
      </c>
    </row>
    <row r="997" spans="1:17">
      <c r="A997" s="8"/>
      <c r="C997" s="9"/>
      <c r="E997" s="9"/>
      <c r="H997" s="10"/>
      <c r="J997" s="11"/>
      <c r="K997" s="11"/>
      <c r="N997" s="4">
        <f ca="1">IF($M997="","",IFERROR(VLOOKUP($M997,Oranlar!$A$2:$B$8,2,FALSE),""))</f>
        <v>0</v>
      </c>
      <c r="O997" s="12">
        <f ca="1">IF($K997="","",IFERROR(IF($L997="Net",$K997/(1-IF($N997="",0,$N997)/100),$K997),""))</f>
        <v>0</v>
      </c>
      <c r="P997" s="12">
        <f ca="1">IF($O997="","",$O997*IF($N997="",0,$N997)/100)</f>
        <v>0</v>
      </c>
      <c r="Q997" s="12">
        <f ca="1">IF($O997="","",$O997-$P997)</f>
        <v>0</v>
      </c>
    </row>
    <row r="998" spans="1:17">
      <c r="A998" s="8"/>
      <c r="C998" s="9"/>
      <c r="E998" s="9"/>
      <c r="H998" s="10"/>
      <c r="J998" s="11"/>
      <c r="K998" s="11"/>
      <c r="N998" s="4">
        <f ca="1">IF($M998="","",IFERROR(VLOOKUP($M998,Oranlar!$A$2:$B$8,2,FALSE),""))</f>
        <v>0</v>
      </c>
      <c r="O998" s="12">
        <f ca="1">IF($K998="","",IFERROR(IF($L998="Net",$K998/(1-IF($N998="",0,$N998)/100),$K998),""))</f>
        <v>0</v>
      </c>
      <c r="P998" s="12">
        <f ca="1">IF($O998="","",$O998*IF($N998="",0,$N998)/100)</f>
        <v>0</v>
      </c>
      <c r="Q998" s="12">
        <f ca="1">IF($O998="","",$O998-$P998)</f>
        <v>0</v>
      </c>
    </row>
    <row r="999" spans="1:17">
      <c r="A999" s="8"/>
      <c r="C999" s="9"/>
      <c r="E999" s="9"/>
      <c r="H999" s="10"/>
      <c r="J999" s="11"/>
      <c r="K999" s="11"/>
      <c r="N999" s="4">
        <f ca="1">IF($M999="","",IFERROR(VLOOKUP($M999,Oranlar!$A$2:$B$8,2,FALSE),""))</f>
        <v>0</v>
      </c>
      <c r="O999" s="12">
        <f ca="1">IF($K999="","",IFERROR(IF($L999="Net",$K999/(1-IF($N999="",0,$N999)/100),$K999),""))</f>
        <v>0</v>
      </c>
      <c r="P999" s="12">
        <f ca="1">IF($O999="","",$O999*IF($N999="",0,$N999)/100)</f>
        <v>0</v>
      </c>
      <c r="Q999" s="12">
        <f ca="1">IF($O999="","",$O999-$P999)</f>
        <v>0</v>
      </c>
    </row>
    <row r="1000" spans="1:17">
      <c r="A1000" s="8"/>
      <c r="C1000" s="9"/>
      <c r="E1000" s="9"/>
      <c r="H1000" s="10"/>
      <c r="J1000" s="11"/>
      <c r="K1000" s="11"/>
      <c r="N1000" s="4">
        <f ca="1">IF($M1000="","",IFERROR(VLOOKUP($M1000,Oranlar!$A$2:$B$8,2,FALSE),""))</f>
        <v>0</v>
      </c>
      <c r="O1000" s="12">
        <f ca="1">IF($K1000="","",IFERROR(IF($L1000="Net",$K1000/(1-IF($N1000="",0,$N1000)/100),$K1000),""))</f>
        <v>0</v>
      </c>
      <c r="P1000" s="12">
        <f ca="1">IF($O1000="","",$O1000*IF($N1000="",0,$N1000)/100)</f>
        <v>0</v>
      </c>
      <c r="Q1000" s="12">
        <f ca="1">IF($O1000="","",$O1000-$P1000)</f>
        <v>0</v>
      </c>
    </row>
    <row r="1001" spans="1:17">
      <c r="A1001" s="8"/>
      <c r="C1001" s="9"/>
      <c r="E1001" s="9"/>
      <c r="H1001" s="10"/>
      <c r="J1001" s="11"/>
      <c r="K1001" s="11"/>
      <c r="N1001" s="4">
        <f ca="1">IF($M1001="","",IFERROR(VLOOKUP($M1001,Oranlar!$A$2:$B$8,2,FALSE),""))</f>
        <v>0</v>
      </c>
      <c r="O1001" s="12">
        <f ca="1">IF($K1001="","",IFERROR(IF($L1001="Net",$K1001/(1-IF($N1001="",0,$N1001)/100),$K1001),""))</f>
        <v>0</v>
      </c>
      <c r="P1001" s="12">
        <f ca="1">IF($O1001="","",$O1001*IF($N1001="",0,$N1001)/100)</f>
        <v>0</v>
      </c>
      <c r="Q1001" s="12">
        <f ca="1">IF($O1001="","",$O1001-$P1001)</f>
        <v>0</v>
      </c>
    </row>
  </sheetData>
  <mergeCells count="1">
    <mergeCell ref="U1:AB4"/>
  </mergeCells>
  <dataValidations count="3">
    <dataValidation type="list" operator="notEqual" allowBlank="1" showInputMessage="1" showErrorMessage="1" promptTitle="Tutar Türü" prompt="Girilen tutar brütse &quot;Brüt&quot;, eline geçen netse &quot;Net&quot; seçin." sqref="L2:L1001">
      <formula1>"Brüt,Net"</formula1>
    </dataValidation>
    <dataValidation type="list" operator="notEqual" allowBlank="1" showInputMessage="1" showErrorMessage="1" promptTitle="Stopaj Türü" prompt="Vergiden muaf esnaf değilse &quot;Stopaj yok (mükellef olmayan kişi)&quot; seçin." sqref="M2:M1001">
      <formula1>Oranlar!$A$2:$A$8</formula1>
    </dataValidation>
    <dataValidation type="list" operator="notEqual" allowBlank="1" showInputMessage="1" showErrorMessage="1" promptTitle="Ödeme Şekli" prompt="&quot;Açık Hesap&quot; seçilirse belgeye cari hesap kodu da gerekir." sqref="R2:R1001">
      <formula1>"Nakit,Banka,Açık Hesap"</formula1>
    </dataValidation>
  </dataValidations>
  <pageMargins left="0.7" right="0.7" top="0.75" bottom="0.75" header="0.3" footer="0.3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8"/>
  <sheetViews>
    <sheetView view="normal" workbookViewId="0">
      <selection pane="topLeft" activeCell="A1" sqref="A1"/>
    </sheetView>
  </sheetViews>
  <sheetFormatPr defaultRowHeight="15"/>
  <cols>
    <col min="1" max="1" width="38.7109375" customWidth="1"/>
    <col min="2" max="2" width="10.7109375" customWidth="1"/>
    <col min="3" max="3" width="12.7109375" customWidth="1"/>
    <col min="4" max="4" width="16.7109375" customWidth="1"/>
    <col min="5" max="5" width="46.7109375" customWidth="1"/>
    <col min="7" max="11" width="14.7109375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G1" s="5" t="s">
        <v>25</v>
      </c>
      <c r="H1" s="5" t="s">
        <v>25</v>
      </c>
      <c r="I1" s="5" t="s">
        <v>25</v>
      </c>
      <c r="J1" s="5" t="s">
        <v>25</v>
      </c>
      <c r="K1" s="5" t="s">
        <v>25</v>
      </c>
    </row>
    <row r="2" spans="1:11">
      <c r="A2" t="s">
        <v>5</v>
      </c>
      <c r="B2" s="4">
        <v>0</v>
      </c>
      <c r="C2" t="s">
        <v>6</v>
      </c>
      <c r="D2" t="s">
        <v>6</v>
      </c>
      <c r="E2" t="s">
        <v>7</v>
      </c>
      <c r="G2" s="5" t="s">
        <v>25</v>
      </c>
      <c r="H2" s="5" t="s">
        <v>25</v>
      </c>
      <c r="I2" s="5" t="s">
        <v>25</v>
      </c>
      <c r="J2" s="5" t="s">
        <v>25</v>
      </c>
      <c r="K2" s="5" t="s">
        <v>25</v>
      </c>
    </row>
    <row r="3" spans="1:11">
      <c r="A3" t="s">
        <v>8</v>
      </c>
      <c r="B3" s="4">
        <v>2</v>
      </c>
      <c r="C3" t="s">
        <v>9</v>
      </c>
      <c r="D3" t="s">
        <v>10</v>
      </c>
      <c r="E3" t="s">
        <v>11</v>
      </c>
      <c r="G3" s="5" t="s">
        <v>25</v>
      </c>
      <c r="H3" s="5" t="s">
        <v>25</v>
      </c>
      <c r="I3" s="5" t="s">
        <v>25</v>
      </c>
      <c r="J3" s="5" t="s">
        <v>25</v>
      </c>
      <c r="K3" s="5" t="s">
        <v>25</v>
      </c>
    </row>
    <row r="4" spans="1:11">
      <c r="A4" t="s">
        <v>12</v>
      </c>
      <c r="B4" s="4">
        <v>2</v>
      </c>
      <c r="C4" t="s">
        <v>13</v>
      </c>
      <c r="D4" t="s">
        <v>14</v>
      </c>
      <c r="G4" s="5" t="s">
        <v>25</v>
      </c>
      <c r="H4" s="5" t="s">
        <v>25</v>
      </c>
      <c r="I4" s="5" t="s">
        <v>25</v>
      </c>
      <c r="J4" s="5" t="s">
        <v>25</v>
      </c>
      <c r="K4" s="5" t="s">
        <v>25</v>
      </c>
    </row>
    <row r="5" spans="1:4">
      <c r="A5" t="s">
        <v>15</v>
      </c>
      <c r="B5" s="4">
        <v>5</v>
      </c>
      <c r="C5" t="s">
        <v>16</v>
      </c>
      <c r="D5" t="s">
        <v>10</v>
      </c>
    </row>
    <row r="6" spans="1:4">
      <c r="A6" t="s">
        <v>17</v>
      </c>
      <c r="B6" s="4">
        <v>10</v>
      </c>
      <c r="C6" t="s">
        <v>18</v>
      </c>
      <c r="D6" t="s">
        <v>10</v>
      </c>
    </row>
    <row r="7" spans="1:4">
      <c r="A7" t="s">
        <v>19</v>
      </c>
      <c r="B7" s="4">
        <v>17</v>
      </c>
      <c r="C7" t="s">
        <v>20</v>
      </c>
      <c r="D7" t="s">
        <v>21</v>
      </c>
    </row>
    <row r="8" spans="1:4">
      <c r="A8" t="s">
        <v>22</v>
      </c>
      <c r="B8" s="4">
        <v>20</v>
      </c>
      <c r="C8" t="s">
        <v>23</v>
      </c>
      <c r="D8" t="s">
        <v>24</v>
      </c>
    </row>
  </sheetData>
  <mergeCells count="1">
    <mergeCell ref="G1:K4"/>
  </mergeCells>
  <pageMargins left="0.7" right="0.7" top="0.75" bottom="0.75" header="0.3" footer="0.3"/>
  <headerFooter scaleWithDoc="1" alignWithMargins="0" differentFirst="0" differentOddEven="0"/>
  <extLst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S26"/>
  <sheetViews>
    <sheetView view="normal" workbookViewId="0">
      <selection pane="topLeft" activeCell="A1" sqref="A1"/>
    </sheetView>
  </sheetViews>
  <sheetFormatPr defaultRowHeight="15"/>
  <cols>
    <col min="1" max="1" width="82.7109375" customWidth="1"/>
    <col min="2" max="2" width="6.7109375" customWidth="1"/>
    <col min="3" max="3" width="11.7109375" customWidth="1"/>
    <col min="4" max="4" width="28.7109375" customWidth="1"/>
    <col min="5" max="5" width="18.7109375" customWidth="1"/>
    <col min="6" max="6" width="34.7109375" customWidth="1"/>
    <col min="7" max="7" width="32.7109375" customWidth="1"/>
    <col min="8" max="8" width="9.7109375" customWidth="1"/>
    <col min="9" max="9" width="8.7109375" customWidth="1"/>
    <col min="10" max="10" width="12.7109375" customWidth="1"/>
    <col min="11" max="11" width="14.7109375" customWidth="1"/>
    <col min="12" max="12" width="10.7109375" customWidth="1"/>
    <col min="13" max="13" width="34.7109375" customWidth="1"/>
    <col min="14" max="14" width="13.7109375" customWidth="1"/>
    <col min="15" max="17" width="14.7109375" customWidth="1"/>
    <col min="18" max="18" width="13.7109375" customWidth="1"/>
    <col min="19" max="19" width="30.7109375" customWidth="1"/>
  </cols>
  <sheetData>
    <row r="1" spans="1:1">
      <c r="A1" s="13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5" spans="1:1">
      <c r="A15" s="1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2" spans="1:1">
      <c r="A22" s="1" t="s">
        <v>63</v>
      </c>
    </row>
    <row r="24" spans="1:19">
      <c r="A24" s="6" t="s">
        <v>26</v>
      </c>
      <c r="B24" s="6" t="s">
        <v>27</v>
      </c>
      <c r="C24" s="6" t="s">
        <v>28</v>
      </c>
      <c r="D24" s="6" t="s">
        <v>29</v>
      </c>
      <c r="E24" s="6" t="s">
        <v>30</v>
      </c>
      <c r="F24" s="6" t="s">
        <v>31</v>
      </c>
      <c r="G24" s="6" t="s">
        <v>32</v>
      </c>
      <c r="H24" s="6" t="s">
        <v>33</v>
      </c>
      <c r="I24" s="6" t="s">
        <v>34</v>
      </c>
      <c r="J24" s="6" t="s">
        <v>35</v>
      </c>
      <c r="K24" s="6" t="s">
        <v>36</v>
      </c>
      <c r="L24" s="6" t="s">
        <v>37</v>
      </c>
      <c r="M24" s="6" t="s">
        <v>38</v>
      </c>
      <c r="N24" s="6" t="s">
        <v>39</v>
      </c>
      <c r="O24" s="6" t="s">
        <v>40</v>
      </c>
      <c r="P24" s="6" t="s">
        <v>41</v>
      </c>
      <c r="Q24" s="6" t="s">
        <v>42</v>
      </c>
      <c r="R24" s="6" t="s">
        <v>43</v>
      </c>
      <c r="S24" s="6" t="s">
        <v>44</v>
      </c>
    </row>
    <row r="25" spans="1:19">
      <c r="A25" s="8">
        <v>46280</v>
      </c>
      <c r="B25" t="s">
        <v>64</v>
      </c>
      <c r="C25" s="9" t="s">
        <v>65</v>
      </c>
      <c r="D25" t="s">
        <v>66</v>
      </c>
      <c r="E25" s="9" t="s">
        <v>67</v>
      </c>
      <c r="F25" t="s">
        <v>68</v>
      </c>
      <c r="G25" t="s">
        <v>69</v>
      </c>
      <c r="H25" s="10">
        <v>12.5</v>
      </c>
      <c r="I25" t="s">
        <v>70</v>
      </c>
      <c r="J25" s="11">
        <v>2400</v>
      </c>
      <c r="K25" s="11">
        <v>30000</v>
      </c>
      <c r="L25" t="s">
        <v>71</v>
      </c>
      <c r="M25" t="s">
        <v>5</v>
      </c>
      <c r="N25" s="4">
        <v>0</v>
      </c>
      <c r="O25" s="11">
        <v>30000</v>
      </c>
      <c r="P25" s="11">
        <v>0</v>
      </c>
      <c r="Q25" s="11">
        <v>30000</v>
      </c>
      <c r="R25" t="s">
        <v>72</v>
      </c>
      <c r="S25" t="s">
        <v>73</v>
      </c>
    </row>
    <row r="26" spans="1:19">
      <c r="A26" s="8">
        <v>46281</v>
      </c>
      <c r="B26" t="s">
        <v>64</v>
      </c>
      <c r="C26" s="9" t="s">
        <v>74</v>
      </c>
      <c r="D26" t="s">
        <v>75</v>
      </c>
      <c r="E26" s="9" t="s">
        <v>76</v>
      </c>
      <c r="F26" t="s">
        <v>77</v>
      </c>
      <c r="G26" t="s">
        <v>78</v>
      </c>
      <c r="H26" s="10">
        <v>1</v>
      </c>
      <c r="I26" t="s">
        <v>79</v>
      </c>
      <c r="J26" s="11">
        <v>1000</v>
      </c>
      <c r="K26" s="11">
        <v>1000</v>
      </c>
      <c r="L26" t="s">
        <v>80</v>
      </c>
      <c r="M26" t="s">
        <v>17</v>
      </c>
      <c r="N26" s="4">
        <v>10</v>
      </c>
      <c r="O26" s="11">
        <v>1111.11</v>
      </c>
      <c r="P26" s="11">
        <v>111.11</v>
      </c>
      <c r="Q26" s="11">
        <v>1000</v>
      </c>
      <c r="R26" t="s">
        <v>81</v>
      </c>
      <c r="S26" t="s">
        <v>82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bcevirici</dc:creator>
  <dcterms:created xsi:type="dcterms:W3CDTF">2026-10-31T19:30:11Z</dcterms:created>
  <dcterms:modified xsi:type="dcterms:W3CDTF">2026-10-31T19:30:11Z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